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POPCON-C3\FolderRedirections\lshort\Desktop\Thanksgiving Water\"/>
    </mc:Choice>
  </mc:AlternateContent>
  <bookViews>
    <workbookView xWindow="0" yWindow="0" windowWidth="21600" windowHeight="10275"/>
  </bookViews>
  <sheets>
    <sheet name="Directions" sheetId="1" r:id="rId1"/>
    <sheet name="Calculate Water Footprint" sheetId="2" r:id="rId2"/>
    <sheet name="Citations" sheetId="3" r:id="rId3"/>
  </sheets>
  <calcPr calcId="162913"/>
</workbook>
</file>

<file path=xl/calcChain.xml><?xml version="1.0" encoding="utf-8"?>
<calcChain xmlns="http://schemas.openxmlformats.org/spreadsheetml/2006/main">
  <c r="N50" i="2" l="1"/>
  <c r="N49" i="2"/>
  <c r="N48" i="2"/>
  <c r="N47" i="2"/>
  <c r="N46" i="2"/>
  <c r="N45" i="2"/>
  <c r="N44" i="2"/>
  <c r="N43" i="2"/>
  <c r="N42" i="2"/>
  <c r="N41" i="2"/>
  <c r="N40" i="2"/>
  <c r="N39" i="2"/>
  <c r="G39" i="2"/>
  <c r="N38" i="2"/>
  <c r="G38" i="2"/>
  <c r="N37" i="2"/>
  <c r="G37" i="2"/>
  <c r="AB36" i="2"/>
  <c r="U36" i="2"/>
  <c r="N36" i="2"/>
  <c r="G36" i="2"/>
  <c r="AB35" i="2"/>
  <c r="U35" i="2"/>
  <c r="N35" i="2"/>
  <c r="G35" i="2"/>
  <c r="AI34" i="2"/>
  <c r="AB34" i="2"/>
  <c r="U34" i="2"/>
  <c r="N34" i="2"/>
  <c r="G34" i="2"/>
  <c r="AI33" i="2"/>
  <c r="AB33" i="2"/>
  <c r="U33" i="2"/>
  <c r="N33" i="2"/>
  <c r="G33" i="2"/>
  <c r="AI32" i="2"/>
  <c r="U32" i="2"/>
  <c r="N32" i="2"/>
  <c r="G32" i="2"/>
  <c r="AI31" i="2"/>
  <c r="AB31" i="2"/>
  <c r="U31" i="2"/>
  <c r="N31" i="2"/>
  <c r="G31" i="2"/>
  <c r="AI30" i="2"/>
  <c r="AB30" i="2"/>
  <c r="U30" i="2"/>
  <c r="N30" i="2"/>
  <c r="G30" i="2"/>
  <c r="AI29" i="2"/>
  <c r="AB29" i="2"/>
  <c r="U29" i="2"/>
  <c r="N29" i="2"/>
  <c r="G29" i="2"/>
  <c r="AI28" i="2"/>
  <c r="AB28" i="2"/>
  <c r="U28" i="2"/>
  <c r="N28" i="2"/>
  <c r="G28" i="2"/>
  <c r="AI27" i="2"/>
  <c r="AB27" i="2"/>
  <c r="U27" i="2"/>
  <c r="N27" i="2"/>
  <c r="G27" i="2"/>
  <c r="AI26" i="2"/>
  <c r="AB26" i="2"/>
  <c r="U26" i="2"/>
  <c r="N26" i="2"/>
  <c r="G26" i="2"/>
  <c r="AB25" i="2"/>
  <c r="U25" i="2"/>
  <c r="N25" i="2"/>
  <c r="G25" i="2"/>
  <c r="AI24" i="2"/>
  <c r="AB24" i="2"/>
  <c r="U24" i="2"/>
  <c r="N24" i="2"/>
  <c r="G24" i="2"/>
  <c r="AI23" i="2"/>
  <c r="AB23" i="2"/>
  <c r="U23" i="2"/>
  <c r="N23" i="2"/>
  <c r="AI22" i="2"/>
  <c r="AB22" i="2"/>
  <c r="U22" i="2"/>
  <c r="N22" i="2"/>
  <c r="G22" i="2"/>
  <c r="AI21" i="2"/>
  <c r="AB21" i="2"/>
  <c r="U21" i="2"/>
  <c r="N21" i="2"/>
  <c r="G21" i="2"/>
  <c r="AI20" i="2"/>
  <c r="U20" i="2"/>
  <c r="N20" i="2"/>
  <c r="G20" i="2"/>
  <c r="AI19" i="2"/>
  <c r="AB19" i="2"/>
  <c r="U19" i="2"/>
  <c r="N19" i="2"/>
  <c r="G19" i="2"/>
  <c r="AI18" i="2"/>
  <c r="AB18" i="2"/>
  <c r="U18" i="2"/>
  <c r="N18" i="2"/>
  <c r="G18" i="2"/>
  <c r="AB17" i="2"/>
  <c r="U17" i="2"/>
  <c r="N17" i="2"/>
  <c r="G17" i="2"/>
  <c r="AI16" i="2"/>
  <c r="AB16" i="2"/>
  <c r="U16" i="2"/>
  <c r="N16" i="2"/>
  <c r="G16" i="2"/>
  <c r="AI15" i="2"/>
  <c r="AB15" i="2"/>
  <c r="U15" i="2"/>
  <c r="N15" i="2"/>
  <c r="G15" i="2"/>
  <c r="AI14" i="2"/>
  <c r="AB14" i="2"/>
  <c r="U14" i="2"/>
  <c r="N14" i="2"/>
  <c r="G14" i="2"/>
  <c r="AI13" i="2"/>
  <c r="AB13" i="2"/>
  <c r="U13" i="2"/>
  <c r="N13" i="2"/>
  <c r="G13" i="2"/>
  <c r="AI12" i="2"/>
  <c r="AB12" i="2"/>
  <c r="U12" i="2"/>
  <c r="N12" i="2"/>
  <c r="G12" i="2"/>
  <c r="AI11" i="2"/>
  <c r="AB11" i="2"/>
  <c r="U11" i="2"/>
  <c r="N11" i="2"/>
  <c r="G11" i="2"/>
  <c r="AI10" i="2"/>
  <c r="AB10" i="2"/>
  <c r="U10" i="2"/>
  <c r="N10" i="2"/>
  <c r="G10" i="2"/>
  <c r="AI9" i="2"/>
  <c r="AB9" i="2"/>
  <c r="U9" i="2"/>
  <c r="N9" i="2"/>
  <c r="G9" i="2"/>
  <c r="AI8" i="2"/>
  <c r="AB8" i="2"/>
  <c r="U8" i="2"/>
  <c r="N8" i="2"/>
  <c r="G8" i="2"/>
  <c r="AI7" i="2"/>
  <c r="AB7" i="2"/>
  <c r="U7" i="2"/>
  <c r="N7" i="2"/>
  <c r="G7" i="2"/>
  <c r="AI6" i="2"/>
  <c r="AB6" i="2"/>
  <c r="U6" i="2"/>
  <c r="N6" i="2"/>
  <c r="G6" i="2"/>
  <c r="AI5" i="2"/>
  <c r="AB5" i="2"/>
  <c r="U5" i="2"/>
  <c r="N5" i="2"/>
  <c r="G5" i="2"/>
  <c r="AI4" i="2"/>
  <c r="AB4" i="2"/>
  <c r="U4" i="2"/>
  <c r="N4" i="2"/>
  <c r="G4" i="2"/>
  <c r="G41" i="2" l="1"/>
</calcChain>
</file>

<file path=xl/sharedStrings.xml><?xml version="1.0" encoding="utf-8"?>
<sst xmlns="http://schemas.openxmlformats.org/spreadsheetml/2006/main" count="426" uniqueCount="235">
  <si>
    <t>•</t>
  </si>
  <si>
    <t>How to Calculate Your Water Footprint Using this Tool:</t>
  </si>
  <si>
    <t>How the spreadsheet is organized:</t>
  </si>
  <si>
    <t>On the next tab labeled "Calculate Water Footprint," you can enter your specific ingredients to determine a water footprint for your menu.</t>
  </si>
  <si>
    <t>All food items are grouped togther with similar types of foods (veggies, drinks), or by foods that may be found together in the same section of the grocery store (baking supplies). Within each section, items are alphabetized.</t>
  </si>
  <si>
    <t>Next to each food item is a unit of measurement that a home chef might use for that particular ingredient. For example, flour is measured in cups, wine in ounces, and beef in pounds. A number sign refers to the number of that item used: for example, two cucumbers or three eggs.</t>
  </si>
  <si>
    <t>Information about sources and additional data can be found on the "Citations" tab.</t>
  </si>
  <si>
    <t>How to use the spreadsheet:</t>
  </si>
  <si>
    <t>Locate your ingredients.</t>
  </si>
  <si>
    <t>Input the quanitities of each ingredient in the "How Much I'm Using" column. Double-check to make sure you're entering the quanity for the unit of measurement for your particular ingredient.</t>
  </si>
  <si>
    <t>At the bottom of the far left column, look for the red "Total Water Footprint (In Gallons)" to find your total footprint.</t>
  </si>
  <si>
    <t>Visit www.PopulationEducation.org for more lesson plans and digital teaching tools for elementary, middle and high school.</t>
  </si>
  <si>
    <t>WF gallons/pound</t>
  </si>
  <si>
    <t>Unit Description</t>
  </si>
  <si>
    <t>Number of units equal to 1 lb</t>
  </si>
  <si>
    <t>How Much I'm Using</t>
  </si>
  <si>
    <t>My Water Footprint</t>
  </si>
  <si>
    <t>WF gal/lb</t>
  </si>
  <si>
    <t>BAKING SUPPLIES</t>
  </si>
  <si>
    <t>VEGGIES</t>
  </si>
  <si>
    <t xml:space="preserve">FRUIT </t>
  </si>
  <si>
    <t>DRINKS</t>
  </si>
  <si>
    <t>PROTEINS</t>
  </si>
  <si>
    <t>Chocolate</t>
  </si>
  <si>
    <t>Ounces</t>
  </si>
  <si>
    <t>Artichokes</t>
  </si>
  <si>
    <t>#</t>
  </si>
  <si>
    <t>Apples</t>
  </si>
  <si>
    <t>Beer</t>
  </si>
  <si>
    <t>Beef, bone-in</t>
  </si>
  <si>
    <t>Pound</t>
  </si>
  <si>
    <t>Cocoa powder</t>
  </si>
  <si>
    <t>Cups</t>
  </si>
  <si>
    <t>Asparagus</t>
  </si>
  <si>
    <t>Apricots, dried</t>
  </si>
  <si>
    <t>Ciders, meads</t>
  </si>
  <si>
    <t>Beef, boneless</t>
  </si>
  <si>
    <t>Cornmeal</t>
  </si>
  <si>
    <t>Beets</t>
  </si>
  <si>
    <t>Apricots, fresh</t>
  </si>
  <si>
    <t>Coffee beans</t>
  </si>
  <si>
    <t>Chicken</t>
  </si>
  <si>
    <t>Corn starch</t>
  </si>
  <si>
    <t>Broccoli</t>
  </si>
  <si>
    <t># head</t>
  </si>
  <si>
    <t>Avocados</t>
  </si>
  <si>
    <t>Juice, apple</t>
  </si>
  <si>
    <t>Cured hams</t>
  </si>
  <si>
    <t>Flour</t>
  </si>
  <si>
    <t>Brussel sprouts</t>
  </si>
  <si>
    <t>Bananas</t>
  </si>
  <si>
    <t>Juice, grapefruit</t>
  </si>
  <si>
    <t>Duck</t>
  </si>
  <si>
    <t>Ketchup</t>
  </si>
  <si>
    <t>Carrots</t>
  </si>
  <si>
    <t>Blueberries</t>
  </si>
  <si>
    <t>Juice, grape</t>
  </si>
  <si>
    <t>Eggs</t>
  </si>
  <si>
    <t>Maple syrup</t>
  </si>
  <si>
    <t>Casava</t>
  </si>
  <si>
    <t>Cantalopes</t>
  </si>
  <si>
    <t>Juice, orange</t>
  </si>
  <si>
    <t>Goose</t>
  </si>
  <si>
    <t>Molasses</t>
  </si>
  <si>
    <t>Cauliflower</t>
  </si>
  <si>
    <t>Cherries</t>
  </si>
  <si>
    <t>Juice, other cirtus</t>
  </si>
  <si>
    <t>Pork, fresh</t>
  </si>
  <si>
    <t>Oats</t>
  </si>
  <si>
    <t>Celery</t>
  </si>
  <si>
    <t># bunches</t>
  </si>
  <si>
    <t>Clementines</t>
  </si>
  <si>
    <t>Juice, pinapple</t>
  </si>
  <si>
    <t>Pork, frozen</t>
  </si>
  <si>
    <t>Oil, coconut</t>
  </si>
  <si>
    <t>Chillies, fresh</t>
  </si>
  <si>
    <t>Cranberries</t>
  </si>
  <si>
    <t>Milk, lowfat, reduced fat, whole</t>
  </si>
  <si>
    <t>Sheep, bone-in</t>
  </si>
  <si>
    <t>Oil, corn</t>
  </si>
  <si>
    <t>Collard greens</t>
  </si>
  <si>
    <t>Currants</t>
  </si>
  <si>
    <t>Milk, skim</t>
  </si>
  <si>
    <t>Sheep, boneless</t>
  </si>
  <si>
    <t>Oil, olive</t>
  </si>
  <si>
    <t>Corn on the cob</t>
  </si>
  <si>
    <t># cobs</t>
  </si>
  <si>
    <t>Dates</t>
  </si>
  <si>
    <t>Soymilk</t>
  </si>
  <si>
    <t>Tofu</t>
  </si>
  <si>
    <t>Oil, palm</t>
  </si>
  <si>
    <t>Corn, canned</t>
  </si>
  <si>
    <t>Figs</t>
  </si>
  <si>
    <t>Tea</t>
  </si>
  <si>
    <t>Turkey</t>
  </si>
  <si>
    <t>Oil, peanut</t>
  </si>
  <si>
    <t>Cucumbers</t>
  </si>
  <si>
    <t>Fruits, other, dried</t>
  </si>
  <si>
    <t>Water</t>
  </si>
  <si>
    <t xml:space="preserve">BEANS </t>
  </si>
  <si>
    <t>Oil, soy</t>
  </si>
  <si>
    <t xml:space="preserve">Eggplants </t>
  </si>
  <si>
    <t>Grapefruit</t>
  </si>
  <si>
    <t>Wine</t>
  </si>
  <si>
    <t>Beans, dry</t>
  </si>
  <si>
    <t>Cup</t>
  </si>
  <si>
    <t>Oil, sunflower</t>
  </si>
  <si>
    <t>Garlic, fresh</t>
  </si>
  <si>
    <t># bulb</t>
  </si>
  <si>
    <t>Grapes</t>
  </si>
  <si>
    <t>Wine (sparkling), vermouth</t>
  </si>
  <si>
    <t>Chickpeas, dry</t>
  </si>
  <si>
    <t>Soy sauce</t>
  </si>
  <si>
    <t>Ginger, fresh</t>
  </si>
  <si>
    <t>1 inch</t>
  </si>
  <si>
    <t>Guavas</t>
  </si>
  <si>
    <t>DAIRY</t>
  </si>
  <si>
    <t>Kidney beans</t>
  </si>
  <si>
    <t xml:space="preserve">Sugar  </t>
  </si>
  <si>
    <t>Green beans</t>
  </si>
  <si>
    <t>Lemons</t>
  </si>
  <si>
    <t xml:space="preserve">Butter </t>
  </si>
  <si>
    <t>Lentils, dry</t>
  </si>
  <si>
    <t>Green beans, frozen</t>
  </si>
  <si>
    <t>Limes</t>
  </si>
  <si>
    <t>Buttermilk</t>
  </si>
  <si>
    <t>Peas, dry</t>
  </si>
  <si>
    <t>SPICES</t>
  </si>
  <si>
    <t>Green onions</t>
  </si>
  <si>
    <t>Mangoes</t>
  </si>
  <si>
    <t>Cheese</t>
  </si>
  <si>
    <t>Pigeon peas</t>
  </si>
  <si>
    <t>Anise</t>
  </si>
  <si>
    <t>Tsp</t>
  </si>
  <si>
    <t>Green peas, fresh</t>
  </si>
  <si>
    <t>Nectarines</t>
  </si>
  <si>
    <t>Cheese, blue veined</t>
  </si>
  <si>
    <t>Soybeans</t>
  </si>
  <si>
    <t>Cardamon</t>
  </si>
  <si>
    <t>Green peas, frozen</t>
  </si>
  <si>
    <t>Oranges</t>
  </si>
  <si>
    <t>Cheese, cheese curd</t>
  </si>
  <si>
    <t>NUTS, SHELLED</t>
  </si>
  <si>
    <t>Chillies and peppers</t>
  </si>
  <si>
    <t>Green peppers</t>
  </si>
  <si>
    <t>Pamelos</t>
  </si>
  <si>
    <t>Cheese, fresh and unfermented</t>
  </si>
  <si>
    <t>Almonds</t>
  </si>
  <si>
    <t>Cinnamon ground</t>
  </si>
  <si>
    <t>Kale</t>
  </si>
  <si>
    <t>Peaches</t>
  </si>
  <si>
    <t>Cheese, powdered, grated</t>
  </si>
  <si>
    <t>Brazil nuts</t>
  </si>
  <si>
    <t>Cinnamon sticks</t>
  </si>
  <si>
    <t>Lettuce</t>
  </si>
  <si>
    <t># heads</t>
  </si>
  <si>
    <t>Pears</t>
  </si>
  <si>
    <t>Creams, whipping, half-and-half</t>
  </si>
  <si>
    <t>Cashew nuts</t>
  </si>
  <si>
    <t>Cloves, whole</t>
  </si>
  <si>
    <t># cloves</t>
  </si>
  <si>
    <t>Mixed vegetables, frozen</t>
  </si>
  <si>
    <t>Pineapples</t>
  </si>
  <si>
    <t>Chestnuts</t>
  </si>
  <si>
    <t>Corriander seeds</t>
  </si>
  <si>
    <t>Okra</t>
  </si>
  <si>
    <t>Platains</t>
  </si>
  <si>
    <t>Hazelnuts</t>
  </si>
  <si>
    <t>Curry</t>
  </si>
  <si>
    <t>Olives</t>
  </si>
  <si>
    <t>Plums</t>
  </si>
  <si>
    <t>Yogurt</t>
  </si>
  <si>
    <t>Peanuts</t>
  </si>
  <si>
    <t>Fennel</t>
  </si>
  <si>
    <t>Onions</t>
  </si>
  <si>
    <t>Prunes, dried</t>
  </si>
  <si>
    <t>GRAINS</t>
  </si>
  <si>
    <t>Pecans</t>
  </si>
  <si>
    <t>Garlic powder</t>
  </si>
  <si>
    <t>Potatoes, small</t>
  </si>
  <si>
    <t>Raspberries</t>
  </si>
  <si>
    <t>Brown rice</t>
  </si>
  <si>
    <t>Pistachios</t>
  </si>
  <si>
    <t>Mace</t>
  </si>
  <si>
    <t>Potatoes, large</t>
  </si>
  <si>
    <t>Strawberries</t>
  </si>
  <si>
    <t>Dry pasta</t>
  </si>
  <si>
    <t>Walnuts</t>
  </si>
  <si>
    <t>Nutmeg</t>
  </si>
  <si>
    <t>Pumpkins</t>
  </si>
  <si>
    <t>Pounds</t>
  </si>
  <si>
    <t>Tangerines, mandarines</t>
  </si>
  <si>
    <t>Quinoa</t>
  </si>
  <si>
    <t>Other spices</t>
  </si>
  <si>
    <t>Shallots</t>
  </si>
  <si>
    <t>Watermelons</t>
  </si>
  <si>
    <t>Wheat bread</t>
  </si>
  <si>
    <t>Slice</t>
  </si>
  <si>
    <t>Pepper</t>
  </si>
  <si>
    <t>Spinach, fresh</t>
  </si>
  <si>
    <t>Tumeric</t>
  </si>
  <si>
    <t>Spinach, frozen</t>
  </si>
  <si>
    <t>Vanilla beans, whole</t>
  </si>
  <si>
    <t># beans</t>
  </si>
  <si>
    <t>Squash</t>
  </si>
  <si>
    <t>String beans</t>
  </si>
  <si>
    <t>TOTAL WATER FOOTPRINT 
(IN GALLONS)</t>
  </si>
  <si>
    <t>Sweet corn, frozen</t>
  </si>
  <si>
    <t>Sweet potatoes</t>
  </si>
  <si>
    <t>Tomato paste</t>
  </si>
  <si>
    <t>Tomato puree</t>
  </si>
  <si>
    <t>Tomatoes, dried</t>
  </si>
  <si>
    <t>Tomatoes, fresh, small</t>
  </si>
  <si>
    <t>Tomatoes, fresh, medium round</t>
  </si>
  <si>
    <t>Tomatoes, peeled</t>
  </si>
  <si>
    <t>Turnips</t>
  </si>
  <si>
    <t>Yams</t>
  </si>
  <si>
    <t>Sources:</t>
  </si>
  <si>
    <t>More about the data:</t>
  </si>
  <si>
    <t>There are several hidden columns on the spreadsheet: "WF gallons/pound" and "Number of units equal to 1 lb." To unhide these columns, look for two small arrows between the letters of the column headings, for example: between the letters B and D at the top of the second and third columns. Click on the small arrows to show the hidden column C.</t>
  </si>
  <si>
    <t>"WF gallons/pound" is the water footprinting data from the Mekonnen and Hoekstra study mentioned below. Data was converted from meters cubed per ton to gallons per pound and includes green, blue, and grey water footprints. For most ingredients, the data included here is for the ingredient when produced in the United States. When U.S. data was not present, the global average water footprint was used instead.</t>
  </si>
  <si>
    <t>"Number of units equal to 1 lb" is a conversion figure used to translate the footprinting data into units the home chef can use. This data reflects averages, and may not be a perfect conversion. Figures came from the sources below.</t>
  </si>
  <si>
    <t>Water footprinting data from:</t>
  </si>
  <si>
    <t xml:space="preserve">Mekonnen, M.M. and Hoekstra, A.Y. (2010) The green, blue and grey water footprint of crops and derived crop products, </t>
  </si>
  <si>
    <t>Value of Water Research Report Series No. 47, UNESCO-IHE, Delft, the Netherlands.</t>
  </si>
  <si>
    <t xml:space="preserve">Calculating average units per pound for the home chef: </t>
  </si>
  <si>
    <t>Aqua-Calc. "Calculate weight of generic and branded food per volume."</t>
  </si>
  <si>
    <t>Accessed November 14, 2020.</t>
  </si>
  <si>
    <t>Visit www.PopulationEducation.org for more lesson plans and digital teaching tools for elementary, middle and high school.</t>
  </si>
  <si>
    <r>
      <rPr>
        <u/>
        <sz val="12"/>
        <color rgb="FF1155CC"/>
        <rFont val="Calibri"/>
        <family val="2"/>
        <scheme val="minor"/>
      </rPr>
      <t>http://www.waterfootprint.org/Reports/Report47-WaterFootprintCrops-Vol1.pdf.</t>
    </r>
    <r>
      <rPr>
        <sz val="12"/>
        <color theme="1"/>
        <rFont val="Calibri"/>
        <family val="2"/>
        <scheme val="minor"/>
      </rPr>
      <t xml:space="preserve"> Accessed on November 12, 2020.</t>
    </r>
  </si>
  <si>
    <r>
      <rPr>
        <sz val="12"/>
        <rFont val="Calibri"/>
        <family val="2"/>
        <scheme val="minor"/>
      </rPr>
      <t>Megaheart. "Size, Weight, and Measurement Converter."</t>
    </r>
    <r>
      <rPr>
        <u/>
        <sz val="12"/>
        <color rgb="FF0000FF"/>
        <rFont val="Calibri"/>
        <family val="2"/>
        <scheme val="minor"/>
      </rPr>
      <t xml:space="preserve"> </t>
    </r>
    <r>
      <rPr>
        <u/>
        <sz val="12"/>
        <color rgb="FF1155CC"/>
        <rFont val="Calibri"/>
        <family val="2"/>
        <scheme val="minor"/>
      </rPr>
      <t>http://www.megaheart.com/food-weights-counts.htm.</t>
    </r>
    <r>
      <rPr>
        <sz val="12"/>
        <color theme="1"/>
        <rFont val="Calibri"/>
        <family val="2"/>
        <scheme val="minor"/>
      </rPr>
      <t xml:space="preserve"> </t>
    </r>
  </si>
  <si>
    <r>
      <rPr>
        <sz val="12"/>
        <rFont val="Calibri"/>
        <family val="2"/>
        <scheme val="minor"/>
      </rPr>
      <t xml:space="preserve">"Produce Converter." </t>
    </r>
    <r>
      <rPr>
        <u/>
        <sz val="12"/>
        <color rgb="FF1155CC"/>
        <rFont val="Calibri"/>
        <family val="2"/>
        <scheme val="minor"/>
      </rPr>
      <t>https://www.howmuchisin.com/produce_converters#produce-converter.</t>
    </r>
    <r>
      <rPr>
        <sz val="12"/>
        <color theme="1"/>
        <rFont val="Calibri"/>
        <family val="2"/>
        <scheme val="minor"/>
      </rPr>
      <t xml:space="preserve"> Accessed November 14, 2020. </t>
    </r>
  </si>
  <si>
    <r>
      <rPr>
        <sz val="12"/>
        <rFont val="Calibri"/>
        <family val="2"/>
        <scheme val="minor"/>
      </rPr>
      <t>Veg World. "How Much Does a Cup Weigh?"</t>
    </r>
    <r>
      <rPr>
        <u/>
        <sz val="12"/>
        <color rgb="FF0000FF"/>
        <rFont val="Calibri"/>
        <family val="2"/>
        <scheme val="minor"/>
      </rPr>
      <t xml:space="preserve"> </t>
    </r>
    <r>
      <rPr>
        <u/>
        <sz val="12"/>
        <color rgb="FF1155CC"/>
        <rFont val="Calibri"/>
        <family val="2"/>
        <scheme val="minor"/>
      </rPr>
      <t>http://www.veg-world.com/articles/cups.htm.</t>
    </r>
    <r>
      <rPr>
        <sz val="12"/>
        <color theme="1"/>
        <rFont val="Calibri"/>
        <family val="2"/>
        <scheme val="minor"/>
      </rPr>
      <t xml:space="preserve"> Accessed November 14, 2020.</t>
    </r>
  </si>
  <si>
    <t>https://www.aqua-calc.com/calculate/food-volume-to-weight.  Accessed November 14, 2020.</t>
  </si>
  <si>
    <t>If you'd like to reuse the calculator, press the red "Click Here to Reset Water Calculator" button and start over.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</si>
</sst>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8" x14ac:knownFonts="1">
    <font>
      <sz val="11"/>
      <color theme="1"/>
      <name val="Arial"/>
    </font>
    <font>
      <sz val="11"/>
      <color theme="1"/>
      <name val="Calibri"/>
      <family val="2"/>
      <scheme val="minor"/>
    </font>
    <font>
      <b/>
      <sz val="24"/>
      <color rgb="FF587FD9"/>
      <name val="Calibri"/>
    </font>
    <font>
      <sz val="12"/>
      <color theme="1"/>
      <name val="Calibri"/>
    </font>
    <font>
      <b/>
      <sz val="12"/>
      <color rgb="FF000000"/>
      <name val="Arial"/>
    </font>
    <font>
      <sz val="12"/>
      <color rgb="FF000000"/>
      <name val="Calibri"/>
    </font>
    <font>
      <b/>
      <sz val="14"/>
      <color rgb="FF000000"/>
      <name val="Calibri"/>
    </font>
    <font>
      <sz val="12"/>
      <color rgb="FF000000"/>
      <name val="Arial"/>
    </font>
    <font>
      <b/>
      <sz val="14"/>
      <color theme="1"/>
      <name val="Calibri"/>
    </font>
    <font>
      <b/>
      <sz val="11"/>
      <color rgb="FF587FD9"/>
      <name val="Arial"/>
    </font>
    <font>
      <b/>
      <u/>
      <sz val="11"/>
      <color rgb="FF587FD9"/>
      <name val="Arial"/>
    </font>
    <font>
      <b/>
      <sz val="11"/>
      <color theme="1"/>
      <name val="Calibri"/>
    </font>
    <font>
      <sz val="11"/>
      <color theme="1"/>
      <name val="Calibri"/>
    </font>
    <font>
      <b/>
      <sz val="18"/>
      <color rgb="FFFF0000"/>
      <name val="Calibri"/>
    </font>
    <font>
      <sz val="11"/>
      <name val="Arial"/>
    </font>
    <font>
      <u/>
      <sz val="11"/>
      <color theme="10"/>
      <name val="Arial"/>
    </font>
    <font>
      <b/>
      <sz val="14"/>
      <color theme="1"/>
      <name val="Calibri"/>
      <family val="2"/>
      <scheme val="minor"/>
    </font>
    <font>
      <b/>
      <sz val="24"/>
      <color rgb="FF587FD9"/>
      <name val="Calibri"/>
      <family val="2"/>
      <scheme val="minor"/>
    </font>
    <font>
      <sz val="12"/>
      <color rgb="FF000000"/>
      <name val="Calibri"/>
      <family val="2"/>
      <scheme val="minor"/>
    </font>
    <font>
      <b/>
      <sz val="12"/>
      <color rgb="FF000000"/>
      <name val="Calibri"/>
      <family val="2"/>
      <scheme val="minor"/>
    </font>
    <font>
      <sz val="12"/>
      <color theme="1"/>
      <name val="Calibri"/>
      <family val="2"/>
      <scheme val="minor"/>
    </font>
    <font>
      <u/>
      <sz val="12"/>
      <color theme="1"/>
      <name val="Calibri"/>
      <family val="2"/>
      <scheme val="minor"/>
    </font>
    <font>
      <u/>
      <sz val="12"/>
      <color rgb="FF0000FF"/>
      <name val="Calibri"/>
      <family val="2"/>
      <scheme val="minor"/>
    </font>
    <font>
      <b/>
      <sz val="11"/>
      <color rgb="FF587FD9"/>
      <name val="Calibri"/>
      <family val="2"/>
      <scheme val="minor"/>
    </font>
    <font>
      <b/>
      <u/>
      <sz val="11"/>
      <color rgb="FF587FD9"/>
      <name val="Calibri"/>
      <family val="2"/>
      <scheme val="minor"/>
    </font>
    <font>
      <b/>
      <sz val="12"/>
      <color theme="1"/>
      <name val="Calibri"/>
      <family val="2"/>
      <scheme val="minor"/>
    </font>
    <font>
      <u/>
      <sz val="12"/>
      <color rgb="FF1155CC"/>
      <name val="Calibri"/>
      <family val="2"/>
      <scheme val="minor"/>
    </font>
    <font>
      <sz val="12"/>
      <name val="Calibri"/>
      <family val="2"/>
      <scheme val="minor"/>
    </font>
  </fonts>
  <fills count="6">
    <fill>
      <patternFill patternType="none"/>
    </fill>
    <fill>
      <patternFill patternType="gray125"/>
    </fill>
    <fill>
      <patternFill patternType="solid">
        <fgColor rgb="FFFFFFFF"/>
        <bgColor rgb="FFFFFFFF"/>
      </patternFill>
    </fill>
    <fill>
      <patternFill patternType="solid">
        <fgColor rgb="FFA4C2F4"/>
        <bgColor rgb="FFA4C2F4"/>
      </patternFill>
    </fill>
    <fill>
      <patternFill patternType="solid">
        <fgColor rgb="FF5CC135"/>
        <bgColor indexed="64"/>
      </patternFill>
    </fill>
    <fill>
      <patternFill patternType="solid">
        <fgColor rgb="FFA4C2F4"/>
        <bgColor indexed="64"/>
      </patternFill>
    </fill>
  </fills>
  <borders count="14">
    <border>
      <left/>
      <right/>
      <top/>
      <bottom/>
      <diagonal/>
    </border>
    <border>
      <left style="thin">
        <color rgb="FF000000"/>
      </left>
      <right style="thin">
        <color rgb="FF000000"/>
      </right>
      <top style="thin">
        <color rgb="FF000000"/>
      </top>
      <bottom style="thin">
        <color rgb="FF000000"/>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2">
    <xf numFmtId="0" fontId="0" fillId="0" borderId="0"/>
    <xf numFmtId="0" fontId="15" fillId="0" borderId="0" applyNumberFormat="0" applyFill="0" applyBorder="0" applyAlignment="0" applyProtection="0"/>
  </cellStyleXfs>
  <cellXfs count="88">
    <xf numFmtId="0" fontId="0" fillId="0" borderId="0" xfId="0" applyFont="1" applyAlignment="1"/>
    <xf numFmtId="0" fontId="11" fillId="0" borderId="0" xfId="0" applyFont="1" applyAlignment="1">
      <alignment wrapText="1"/>
    </xf>
    <xf numFmtId="0" fontId="11" fillId="0" borderId="0" xfId="0" applyFont="1" applyAlignment="1">
      <alignment wrapText="1"/>
    </xf>
    <xf numFmtId="1" fontId="11" fillId="0" borderId="0" xfId="0" applyNumberFormat="1" applyFont="1" applyAlignment="1">
      <alignment wrapText="1"/>
    </xf>
    <xf numFmtId="0" fontId="11" fillId="0" borderId="1" xfId="0" applyFont="1" applyBorder="1" applyAlignment="1">
      <alignment wrapText="1"/>
    </xf>
    <xf numFmtId="0" fontId="11" fillId="0" borderId="1" xfId="0" applyFont="1" applyBorder="1" applyAlignment="1">
      <alignment wrapText="1"/>
    </xf>
    <xf numFmtId="1" fontId="11" fillId="0" borderId="1" xfId="0" applyNumberFormat="1" applyFont="1" applyBorder="1" applyAlignment="1">
      <alignment wrapText="1"/>
    </xf>
    <xf numFmtId="0" fontId="11" fillId="2" borderId="0" xfId="0" applyFont="1" applyFill="1" applyAlignment="1"/>
    <xf numFmtId="0" fontId="11" fillId="3" borderId="1" xfId="0" applyFont="1" applyFill="1" applyBorder="1" applyAlignment="1"/>
    <xf numFmtId="1" fontId="12" fillId="3" borderId="1" xfId="0" applyNumberFormat="1" applyFont="1" applyFill="1" applyBorder="1"/>
    <xf numFmtId="0" fontId="12" fillId="3" borderId="1" xfId="0" applyFont="1" applyFill="1" applyBorder="1"/>
    <xf numFmtId="0" fontId="12" fillId="0" borderId="0" xfId="0" applyFont="1"/>
    <xf numFmtId="0" fontId="12" fillId="0" borderId="1" xfId="0" applyFont="1" applyBorder="1"/>
    <xf numFmtId="1" fontId="12" fillId="0" borderId="1" xfId="0" applyNumberFormat="1" applyFont="1" applyBorder="1"/>
    <xf numFmtId="0" fontId="12" fillId="0" borderId="1" xfId="0" applyFont="1" applyBorder="1" applyAlignment="1"/>
    <xf numFmtId="164" fontId="12" fillId="0" borderId="1" xfId="0" applyNumberFormat="1" applyFont="1" applyBorder="1"/>
    <xf numFmtId="0" fontId="11" fillId="3" borderId="1" xfId="0" applyFont="1" applyFill="1" applyBorder="1"/>
    <xf numFmtId="164" fontId="12" fillId="0" borderId="1" xfId="0" applyNumberFormat="1" applyFont="1" applyBorder="1" applyAlignment="1"/>
    <xf numFmtId="1" fontId="12" fillId="0" borderId="0" xfId="0" applyNumberFormat="1" applyFont="1"/>
    <xf numFmtId="0" fontId="13" fillId="0" borderId="0" xfId="0" applyFont="1" applyAlignment="1">
      <alignment vertical="center" wrapText="1"/>
    </xf>
    <xf numFmtId="0" fontId="16" fillId="0" borderId="0" xfId="0" applyFont="1" applyFill="1" applyBorder="1" applyAlignment="1">
      <alignment wrapText="1"/>
    </xf>
    <xf numFmtId="0" fontId="1" fillId="0" borderId="0" xfId="0" applyFont="1" applyFill="1" applyBorder="1" applyAlignment="1"/>
    <xf numFmtId="0" fontId="17" fillId="0" borderId="0" xfId="0" applyFont="1" applyFill="1" applyBorder="1" applyAlignment="1">
      <alignment wrapText="1"/>
    </xf>
    <xf numFmtId="0" fontId="18" fillId="0" borderId="0" xfId="0" applyFont="1" applyFill="1" applyBorder="1" applyAlignment="1">
      <alignment horizontal="center" vertical="top"/>
    </xf>
    <xf numFmtId="0" fontId="19" fillId="0" borderId="0" xfId="0" applyFont="1" applyFill="1" applyBorder="1" applyAlignment="1">
      <alignment horizontal="center" vertical="top"/>
    </xf>
    <xf numFmtId="0" fontId="20" fillId="0" borderId="0" xfId="0" applyFont="1" applyFill="1" applyBorder="1" applyAlignment="1">
      <alignment wrapText="1"/>
    </xf>
    <xf numFmtId="0" fontId="18" fillId="0" borderId="0" xfId="0" applyFont="1" applyFill="1" applyBorder="1" applyAlignment="1"/>
    <xf numFmtId="0" fontId="23" fillId="0" borderId="0" xfId="0" applyFont="1" applyFill="1" applyBorder="1" applyAlignment="1">
      <alignment horizontal="center"/>
    </xf>
    <xf numFmtId="0" fontId="20" fillId="0" borderId="0" xfId="0" applyFont="1" applyFill="1" applyBorder="1" applyAlignment="1">
      <alignment horizontal="center" vertical="center" wrapText="1"/>
    </xf>
    <xf numFmtId="0" fontId="20" fillId="4" borderId="0" xfId="0" applyFont="1" applyFill="1" applyBorder="1" applyAlignment="1">
      <alignment wrapText="1"/>
    </xf>
    <xf numFmtId="0" fontId="2" fillId="0" borderId="0" xfId="0" applyFont="1" applyFill="1" applyAlignment="1">
      <alignment wrapText="1"/>
    </xf>
    <xf numFmtId="0" fontId="3" fillId="0" borderId="0" xfId="0" applyFont="1" applyFill="1" applyAlignment="1">
      <alignment wrapText="1"/>
    </xf>
    <xf numFmtId="0" fontId="0" fillId="0" borderId="0" xfId="0" applyFont="1" applyFill="1" applyAlignment="1"/>
    <xf numFmtId="0" fontId="6" fillId="0" borderId="0" xfId="0" applyFont="1" applyFill="1" applyAlignment="1">
      <alignment wrapText="1"/>
    </xf>
    <xf numFmtId="0" fontId="7" fillId="0" borderId="0" xfId="0" applyFont="1" applyFill="1" applyAlignment="1">
      <alignment horizontal="center" vertical="top"/>
    </xf>
    <xf numFmtId="0" fontId="4" fillId="0" borderId="0" xfId="0" applyFont="1" applyFill="1" applyAlignment="1">
      <alignment horizontal="center" vertical="top"/>
    </xf>
    <xf numFmtId="0" fontId="8" fillId="0" borderId="0" xfId="0" applyFont="1" applyFill="1" applyAlignment="1">
      <alignment wrapText="1"/>
    </xf>
    <xf numFmtId="0" fontId="9" fillId="0" borderId="0" xfId="0" applyFont="1" applyFill="1" applyAlignment="1">
      <alignment horizontal="center"/>
    </xf>
    <xf numFmtId="0" fontId="3" fillId="0" borderId="0" xfId="0" applyFont="1" applyFill="1" applyAlignment="1">
      <alignment horizontal="center" vertical="center" wrapText="1"/>
    </xf>
    <xf numFmtId="0" fontId="3" fillId="4" borderId="0" xfId="0" applyFont="1" applyFill="1" applyAlignment="1">
      <alignment wrapText="1"/>
    </xf>
    <xf numFmtId="0" fontId="12" fillId="3" borderId="11" xfId="0" applyFont="1" applyFill="1" applyBorder="1"/>
    <xf numFmtId="0" fontId="12" fillId="0" borderId="11" xfId="0" applyFont="1" applyBorder="1"/>
    <xf numFmtId="0" fontId="11" fillId="3" borderId="11" xfId="0" applyFont="1" applyFill="1" applyBorder="1"/>
    <xf numFmtId="164" fontId="12" fillId="0" borderId="11" xfId="0" applyNumberFormat="1" applyFont="1" applyBorder="1"/>
    <xf numFmtId="0" fontId="12" fillId="0" borderId="11" xfId="0" applyFont="1" applyBorder="1" applyAlignment="1"/>
    <xf numFmtId="1" fontId="12" fillId="3" borderId="12" xfId="0" applyNumberFormat="1" applyFont="1" applyFill="1" applyBorder="1"/>
    <xf numFmtId="1" fontId="12" fillId="0" borderId="12" xfId="0" applyNumberFormat="1" applyFont="1" applyBorder="1"/>
    <xf numFmtId="1" fontId="11" fillId="3" borderId="12" xfId="0" applyNumberFormat="1" applyFont="1" applyFill="1" applyBorder="1"/>
    <xf numFmtId="0" fontId="11" fillId="0" borderId="13" xfId="0" applyFont="1" applyBorder="1" applyAlignment="1">
      <alignment wrapText="1"/>
    </xf>
    <xf numFmtId="0" fontId="12" fillId="3" borderId="10" xfId="0" applyFont="1" applyFill="1" applyBorder="1"/>
    <xf numFmtId="0" fontId="0" fillId="0" borderId="10" xfId="0" applyFont="1" applyBorder="1" applyAlignment="1"/>
    <xf numFmtId="0" fontId="12" fillId="3" borderId="13" xfId="0" applyFont="1" applyFill="1" applyBorder="1"/>
    <xf numFmtId="0" fontId="12" fillId="0" borderId="10" xfId="0" applyFont="1" applyBorder="1"/>
    <xf numFmtId="0" fontId="0" fillId="5" borderId="10" xfId="0" applyFont="1" applyFill="1" applyBorder="1" applyAlignment="1"/>
    <xf numFmtId="0" fontId="25" fillId="0" borderId="0" xfId="0" applyFont="1" applyFill="1" applyBorder="1" applyAlignment="1">
      <alignment wrapText="1"/>
    </xf>
    <xf numFmtId="0" fontId="20" fillId="0" borderId="0" xfId="0" applyFont="1" applyFill="1" applyBorder="1" applyAlignment="1"/>
    <xf numFmtId="0" fontId="10" fillId="0" borderId="0" xfId="0" applyFont="1" applyFill="1" applyAlignment="1">
      <alignment horizontal="center"/>
    </xf>
    <xf numFmtId="0" fontId="0" fillId="0" borderId="0" xfId="0" applyFont="1" applyFill="1" applyAlignment="1"/>
    <xf numFmtId="0" fontId="3" fillId="0" borderId="0" xfId="0" applyFont="1" applyFill="1" applyAlignment="1">
      <alignment horizontal="center" vertical="center" wrapText="1"/>
    </xf>
    <xf numFmtId="0" fontId="3" fillId="0" borderId="0" xfId="0" applyFont="1" applyFill="1" applyAlignment="1">
      <alignment wrapText="1"/>
    </xf>
    <xf numFmtId="0" fontId="3" fillId="4" borderId="0" xfId="0" applyFont="1" applyFill="1" applyAlignment="1">
      <alignment wrapText="1"/>
    </xf>
    <xf numFmtId="0" fontId="0" fillId="4" borderId="0" xfId="0" applyFont="1" applyFill="1" applyAlignment="1"/>
    <xf numFmtId="0" fontId="8" fillId="0" borderId="0" xfId="0" applyFont="1" applyFill="1" applyAlignment="1">
      <alignment wrapText="1"/>
    </xf>
    <xf numFmtId="0" fontId="5" fillId="0" borderId="0" xfId="0" applyFont="1" applyFill="1" applyAlignment="1">
      <alignment wrapText="1"/>
    </xf>
    <xf numFmtId="0" fontId="2" fillId="0" borderId="0" xfId="0" applyFont="1" applyFill="1" applyAlignment="1">
      <alignment wrapText="1"/>
    </xf>
    <xf numFmtId="0" fontId="6" fillId="0" borderId="0" xfId="0" applyFont="1" applyFill="1" applyAlignment="1">
      <alignment wrapText="1"/>
    </xf>
    <xf numFmtId="0" fontId="13" fillId="0" borderId="2" xfId="0" applyFont="1" applyBorder="1" applyAlignment="1">
      <alignment vertical="center" wrapText="1"/>
    </xf>
    <xf numFmtId="0" fontId="14" fillId="0" borderId="3" xfId="0" applyFont="1" applyBorder="1"/>
    <xf numFmtId="0" fontId="14" fillId="0" borderId="5" xfId="0" applyFont="1" applyBorder="1"/>
    <xf numFmtId="0" fontId="0" fillId="0" borderId="0" xfId="0" applyFont="1" applyAlignment="1"/>
    <xf numFmtId="0" fontId="14" fillId="0" borderId="7" xfId="0" applyFont="1" applyBorder="1"/>
    <xf numFmtId="0" fontId="14" fillId="0" borderId="8" xfId="0" applyFont="1" applyBorder="1"/>
    <xf numFmtId="1" fontId="13" fillId="0" borderId="4" xfId="0" applyNumberFormat="1" applyFont="1" applyBorder="1" applyAlignment="1">
      <alignment vertical="center"/>
    </xf>
    <xf numFmtId="0" fontId="14" fillId="0" borderId="6" xfId="0" applyFont="1" applyBorder="1"/>
    <xf numFmtId="0" fontId="14" fillId="0" borderId="9" xfId="0" applyFont="1" applyBorder="1"/>
    <xf numFmtId="0" fontId="20" fillId="0" borderId="0" xfId="0" applyFont="1" applyFill="1" applyBorder="1" applyAlignment="1">
      <alignment wrapText="1"/>
    </xf>
    <xf numFmtId="0" fontId="1" fillId="0" borderId="0" xfId="0" applyFont="1" applyFill="1" applyBorder="1" applyAlignment="1"/>
    <xf numFmtId="0" fontId="20" fillId="4" borderId="0" xfId="0" applyFont="1" applyFill="1" applyBorder="1" applyAlignment="1">
      <alignment wrapText="1"/>
    </xf>
    <xf numFmtId="0" fontId="1" fillId="4" borderId="0" xfId="0" applyFont="1" applyFill="1" applyBorder="1" applyAlignment="1"/>
    <xf numFmtId="0" fontId="24" fillId="0" borderId="0" xfId="0" applyFont="1" applyFill="1" applyBorder="1" applyAlignment="1">
      <alignment horizontal="center"/>
    </xf>
    <xf numFmtId="0" fontId="20" fillId="0" borderId="0" xfId="0" applyFont="1" applyFill="1" applyBorder="1" applyAlignment="1">
      <alignment horizontal="center" vertical="center" wrapText="1"/>
    </xf>
    <xf numFmtId="0" fontId="16" fillId="0" borderId="0" xfId="0" applyFont="1" applyFill="1" applyBorder="1" applyAlignment="1">
      <alignment wrapText="1"/>
    </xf>
    <xf numFmtId="0" fontId="18" fillId="0" borderId="0" xfId="0" applyFont="1" applyFill="1" applyBorder="1" applyAlignment="1"/>
    <xf numFmtId="0" fontId="20" fillId="0" borderId="0" xfId="0" applyFont="1" applyFill="1" applyBorder="1" applyAlignment="1"/>
    <xf numFmtId="0" fontId="27" fillId="0" borderId="0" xfId="1" applyNumberFormat="1" applyFont="1"/>
    <xf numFmtId="0" fontId="22" fillId="0" borderId="0" xfId="0" applyFont="1" applyFill="1" applyBorder="1" applyAlignment="1">
      <alignment wrapText="1"/>
    </xf>
    <xf numFmtId="0" fontId="21" fillId="0" borderId="0" xfId="0" applyFont="1" applyFill="1" applyBorder="1" applyAlignment="1">
      <alignment wrapText="1"/>
    </xf>
    <xf numFmtId="0" fontId="17" fillId="0" borderId="0" xfId="0" applyFont="1" applyFill="1" applyBorder="1" applyAlignment="1">
      <alignment wrapText="1"/>
    </xf>
  </cellXfs>
  <cellStyles count="2">
    <cellStyle name="Hyperlink" xfId="1" builtinId="8"/>
    <cellStyle name="Normal" xfId="0" builtinId="0"/>
  </cellStyles>
  <dxfs count="0"/>
  <tableStyles count="0" defaultTableStyle="TableStyleMedium2" defaultPivotStyle="PivotStyleLight16"/>
  <colors>
    <mruColors>
      <color rgb="FFA4C2F4"/>
      <color rgb="FF5CC1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1</xdr:col>
      <xdr:colOff>0</xdr:colOff>
      <xdr:row>18</xdr:row>
      <xdr:rowOff>0</xdr:rowOff>
    </xdr:from>
    <xdr:ext cx="276225" cy="19050"/>
    <xdr:pic>
      <xdr:nvPicPr>
        <xdr:cNvPr id="2" name="image1.jp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twoCellAnchor editAs="oneCell">
    <xdr:from>
      <xdr:col>2</xdr:col>
      <xdr:colOff>0</xdr:colOff>
      <xdr:row>18</xdr:row>
      <xdr:rowOff>161925</xdr:rowOff>
    </xdr:from>
    <xdr:to>
      <xdr:col>3</xdr:col>
      <xdr:colOff>3968424</xdr:colOff>
      <xdr:row>18</xdr:row>
      <xdr:rowOff>809625</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52450" y="3867150"/>
          <a:ext cx="7645074" cy="647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xdr:colOff>
      <xdr:row>45</xdr:row>
      <xdr:rowOff>1</xdr:rowOff>
    </xdr:from>
    <xdr:to>
      <xdr:col>6</xdr:col>
      <xdr:colOff>704851</xdr:colOff>
      <xdr:row>47</xdr:row>
      <xdr:rowOff>1</xdr:rowOff>
    </xdr:to>
    <xdr:sp macro="[0]!Module2.Clearcells" textlink="">
      <xdr:nvSpPr>
        <xdr:cNvPr id="2" name="Rounded Rectangle 1"/>
        <xdr:cNvSpPr/>
      </xdr:nvSpPr>
      <xdr:spPr>
        <a:xfrm>
          <a:off x="180976" y="9267826"/>
          <a:ext cx="3714750" cy="400050"/>
        </a:xfrm>
        <a:prstGeom prst="roundRect">
          <a:avLst/>
        </a:prstGeom>
        <a:solidFill>
          <a:srgbClr val="FF0000"/>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1"/>
            <a:t>Click</a:t>
          </a:r>
          <a:r>
            <a:rPr lang="en-US" sz="1800" b="1" baseline="0"/>
            <a:t> Here</a:t>
          </a:r>
          <a:r>
            <a:rPr lang="en-US" sz="1800" b="1"/>
            <a:t> to Reset Water Calculator</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2</xdr:col>
      <xdr:colOff>0</xdr:colOff>
      <xdr:row>23</xdr:row>
      <xdr:rowOff>0</xdr:rowOff>
    </xdr:from>
    <xdr:ext cx="209550" cy="9525"/>
    <xdr:pic>
      <xdr:nvPicPr>
        <xdr:cNvPr id="2" name="image1.jp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twoCellAnchor editAs="oneCell">
    <xdr:from>
      <xdr:col>2</xdr:col>
      <xdr:colOff>161925</xdr:colOff>
      <xdr:row>24</xdr:row>
      <xdr:rowOff>19050</xdr:rowOff>
    </xdr:from>
    <xdr:to>
      <xdr:col>3</xdr:col>
      <xdr:colOff>7597449</xdr:colOff>
      <xdr:row>27</xdr:row>
      <xdr:rowOff>95250</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2000" y="5019675"/>
          <a:ext cx="7645074" cy="647700"/>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populationeducation.org/"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howmuchisin.com/produce_converters" TargetMode="External"/><Relationship Id="rId7" Type="http://schemas.openxmlformats.org/officeDocument/2006/relationships/hyperlink" Target="https://www.aqua-calc.com/calculate/food-volume-to-weight.%20%20Accessed%20November%2014,%202020." TargetMode="External"/><Relationship Id="rId2" Type="http://schemas.openxmlformats.org/officeDocument/2006/relationships/hyperlink" Target="http://www.megaheart.com/food-weights-counts.htm." TargetMode="External"/><Relationship Id="rId1" Type="http://schemas.openxmlformats.org/officeDocument/2006/relationships/hyperlink" Target="http://www.waterfootprint.org/Reports/Report47-WaterFootprintCrops-Vol1.pdf." TargetMode="External"/><Relationship Id="rId6" Type="http://schemas.openxmlformats.org/officeDocument/2006/relationships/hyperlink" Target="https://www.aqua-calc.com/calculate/food-volume-to-weight" TargetMode="External"/><Relationship Id="rId5" Type="http://schemas.openxmlformats.org/officeDocument/2006/relationships/hyperlink" Target="http://www.populationeducation.org/" TargetMode="External"/><Relationship Id="rId4" Type="http://schemas.openxmlformats.org/officeDocument/2006/relationships/hyperlink" Target="http://www.veg-world.com/articles/cups.htm" TargetMode="External"/><Relationship Id="rId9"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19"/>
  <sheetViews>
    <sheetView tabSelected="1" workbookViewId="0">
      <selection activeCell="C25" sqref="C25"/>
    </sheetView>
  </sheetViews>
  <sheetFormatPr defaultColWidth="12.625" defaultRowHeight="15" customHeight="1" x14ac:dyDescent="0.2"/>
  <cols>
    <col min="1" max="2" width="3.625" style="32" customWidth="1"/>
    <col min="3" max="3" width="48.25" style="32" customWidth="1"/>
    <col min="4" max="4" width="56.625" style="32" customWidth="1"/>
    <col min="5" max="5" width="7.75" style="32" customWidth="1"/>
    <col min="6" max="16384" width="12.625" style="32"/>
  </cols>
  <sheetData>
    <row r="1" spans="1:5" ht="13.5" customHeight="1" x14ac:dyDescent="0.5">
      <c r="A1" s="30"/>
      <c r="B1" s="63"/>
      <c r="C1" s="57"/>
      <c r="D1" s="57"/>
      <c r="E1" s="31"/>
    </row>
    <row r="2" spans="1:5" ht="31.5" x14ac:dyDescent="0.5">
      <c r="A2" s="30"/>
      <c r="B2" s="64" t="s">
        <v>1</v>
      </c>
      <c r="C2" s="57"/>
      <c r="D2" s="57"/>
      <c r="E2" s="31"/>
    </row>
    <row r="3" spans="1:5" ht="15.75" x14ac:dyDescent="0.25">
      <c r="A3" s="31"/>
      <c r="B3" s="59"/>
      <c r="C3" s="57"/>
      <c r="D3" s="57"/>
      <c r="E3" s="31"/>
    </row>
    <row r="4" spans="1:5" ht="18.75" x14ac:dyDescent="0.3">
      <c r="A4" s="33"/>
      <c r="B4" s="65" t="s">
        <v>2</v>
      </c>
      <c r="C4" s="57"/>
      <c r="D4" s="57"/>
      <c r="E4" s="31"/>
    </row>
    <row r="5" spans="1:5" ht="15.75" x14ac:dyDescent="0.25">
      <c r="A5" s="34"/>
      <c r="B5" s="35" t="s">
        <v>0</v>
      </c>
      <c r="C5" s="59" t="s">
        <v>3</v>
      </c>
      <c r="D5" s="57"/>
      <c r="E5" s="31"/>
    </row>
    <row r="6" spans="1:5" ht="15.75" x14ac:dyDescent="0.25">
      <c r="A6" s="34"/>
      <c r="B6" s="35" t="s">
        <v>0</v>
      </c>
      <c r="C6" s="59" t="s">
        <v>4</v>
      </c>
      <c r="D6" s="57"/>
      <c r="E6" s="31"/>
    </row>
    <row r="7" spans="1:5" ht="15.75" x14ac:dyDescent="0.25">
      <c r="A7" s="34"/>
      <c r="B7" s="35" t="s">
        <v>0</v>
      </c>
      <c r="C7" s="59" t="s">
        <v>5</v>
      </c>
      <c r="D7" s="57"/>
      <c r="E7" s="31"/>
    </row>
    <row r="8" spans="1:5" ht="15.75" x14ac:dyDescent="0.25">
      <c r="A8" s="34"/>
      <c r="B8" s="35" t="s">
        <v>0</v>
      </c>
      <c r="C8" s="59" t="s">
        <v>6</v>
      </c>
      <c r="D8" s="57"/>
      <c r="E8" s="31"/>
    </row>
    <row r="9" spans="1:5" ht="15.75" x14ac:dyDescent="0.25">
      <c r="A9" s="31"/>
      <c r="B9" s="59"/>
      <c r="C9" s="57"/>
      <c r="D9" s="57"/>
      <c r="E9" s="31"/>
    </row>
    <row r="10" spans="1:5" ht="18.75" x14ac:dyDescent="0.3">
      <c r="A10" s="36"/>
      <c r="B10" s="62" t="s">
        <v>7</v>
      </c>
      <c r="C10" s="57"/>
      <c r="D10" s="57"/>
      <c r="E10" s="31"/>
    </row>
    <row r="11" spans="1:5" ht="15.75" x14ac:dyDescent="0.25">
      <c r="A11" s="34"/>
      <c r="B11" s="35" t="s">
        <v>0</v>
      </c>
      <c r="C11" s="59" t="s">
        <v>8</v>
      </c>
      <c r="D11" s="57"/>
      <c r="E11" s="31"/>
    </row>
    <row r="12" spans="1:5" ht="15.75" x14ac:dyDescent="0.25">
      <c r="A12" s="34"/>
      <c r="B12" s="35" t="s">
        <v>0</v>
      </c>
      <c r="C12" s="59" t="s">
        <v>9</v>
      </c>
      <c r="D12" s="57"/>
      <c r="E12" s="31"/>
    </row>
    <row r="13" spans="1:5" ht="15.75" x14ac:dyDescent="0.25">
      <c r="A13" s="34"/>
      <c r="B13" s="35" t="s">
        <v>0</v>
      </c>
      <c r="C13" s="59" t="s">
        <v>10</v>
      </c>
      <c r="D13" s="57"/>
      <c r="E13" s="31"/>
    </row>
    <row r="14" spans="1:5" ht="15.75" x14ac:dyDescent="0.25">
      <c r="A14" s="34"/>
      <c r="B14" s="35" t="s">
        <v>0</v>
      </c>
      <c r="C14" s="59" t="s">
        <v>234</v>
      </c>
      <c r="D14" s="57"/>
      <c r="E14" s="31"/>
    </row>
    <row r="15" spans="1:5" ht="15.75" x14ac:dyDescent="0.25">
      <c r="A15" s="31"/>
      <c r="B15" s="59"/>
      <c r="C15" s="57"/>
      <c r="D15" s="57"/>
      <c r="E15" s="31"/>
    </row>
    <row r="16" spans="1:5" ht="15.75" x14ac:dyDescent="0.25">
      <c r="A16" s="31"/>
      <c r="B16" s="59"/>
      <c r="C16" s="57"/>
      <c r="D16" s="57"/>
      <c r="E16" s="31"/>
    </row>
    <row r="17" spans="1:5" ht="4.5" customHeight="1" x14ac:dyDescent="0.25">
      <c r="A17" s="39"/>
      <c r="B17" s="60"/>
      <c r="C17" s="61"/>
      <c r="D17" s="61"/>
      <c r="E17" s="61"/>
    </row>
    <row r="18" spans="1:5" ht="15.75" customHeight="1" x14ac:dyDescent="0.25">
      <c r="A18" s="37"/>
      <c r="B18" s="56" t="s">
        <v>11</v>
      </c>
      <c r="C18" s="57"/>
      <c r="D18" s="57"/>
      <c r="E18" s="37"/>
    </row>
    <row r="19" spans="1:5" ht="69" customHeight="1" x14ac:dyDescent="0.2">
      <c r="B19" s="58"/>
      <c r="C19" s="57"/>
      <c r="D19" s="57"/>
      <c r="E19" s="38"/>
    </row>
  </sheetData>
  <mergeCells count="19">
    <mergeCell ref="B1:D1"/>
    <mergeCell ref="B2:D2"/>
    <mergeCell ref="B3:D3"/>
    <mergeCell ref="B4:D4"/>
    <mergeCell ref="C5:D5"/>
    <mergeCell ref="C6:D6"/>
    <mergeCell ref="C7:D7"/>
    <mergeCell ref="B9:D9"/>
    <mergeCell ref="B10:D10"/>
    <mergeCell ref="C8:D8"/>
    <mergeCell ref="B18:D18"/>
    <mergeCell ref="B19:D19"/>
    <mergeCell ref="C11:D11"/>
    <mergeCell ref="C12:D12"/>
    <mergeCell ref="C13:D13"/>
    <mergeCell ref="C14:D14"/>
    <mergeCell ref="B15:D15"/>
    <mergeCell ref="B16:D16"/>
    <mergeCell ref="B17:E17"/>
  </mergeCells>
  <hyperlinks>
    <hyperlink ref="B18" r:id="rId1"/>
  </hyperlinks>
  <pageMargins left="0.7" right="0.7" top="0.75" bottom="0.75" header="0" footer="0"/>
  <pageSetup paperSize="9" orientation="portrait"/>
  <headerFooter>
    <oddFooter>&amp;CMekonnen and Hoekstra (2010)</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J52"/>
  <sheetViews>
    <sheetView workbookViewId="0">
      <pane ySplit="2" topLeftCell="A21" activePane="bottomLeft" state="frozen"/>
      <selection pane="bottomLeft" activeCell="AB17" sqref="AB17"/>
    </sheetView>
  </sheetViews>
  <sheetFormatPr defaultColWidth="12.625" defaultRowHeight="15" customHeight="1" x14ac:dyDescent="0.2"/>
  <cols>
    <col min="1" max="1" width="2.375" customWidth="1"/>
    <col min="2" max="2" width="20.375" customWidth="1"/>
    <col min="3" max="3" width="8" hidden="1" customWidth="1"/>
    <col min="4" max="4" width="9.75" customWidth="1"/>
    <col min="5" max="5" width="8" hidden="1" customWidth="1"/>
    <col min="6" max="7" width="9.375" customWidth="1"/>
    <col min="8" max="8" width="2.375" customWidth="1"/>
    <col min="9" max="9" width="20.375" customWidth="1"/>
    <col min="10" max="10" width="8" hidden="1" customWidth="1"/>
    <col min="11" max="11" width="9.75" customWidth="1"/>
    <col min="12" max="12" width="8" hidden="1" customWidth="1"/>
    <col min="13" max="14" width="9.375" customWidth="1"/>
    <col min="15" max="15" width="2.375" customWidth="1"/>
    <col min="16" max="16" width="20.375" customWidth="1"/>
    <col min="17" max="17" width="5.25" hidden="1" customWidth="1"/>
    <col min="18" max="18" width="9.75" customWidth="1"/>
    <col min="19" max="19" width="8" hidden="1" customWidth="1"/>
    <col min="20" max="21" width="9.375" customWidth="1"/>
    <col min="22" max="22" width="2.375" customWidth="1"/>
    <col min="23" max="23" width="25.5" customWidth="1"/>
    <col min="24" max="24" width="8" hidden="1" customWidth="1"/>
    <col min="25" max="25" width="9.75" customWidth="1"/>
    <col min="26" max="26" width="8" hidden="1" customWidth="1"/>
    <col min="27" max="28" width="9.375" customWidth="1"/>
    <col min="29" max="29" width="2.375" customWidth="1"/>
    <col min="30" max="30" width="20.375" customWidth="1"/>
    <col min="31" max="31" width="5.875" hidden="1" customWidth="1"/>
    <col min="32" max="32" width="9.75" customWidth="1"/>
    <col min="33" max="33" width="8.25" hidden="1" customWidth="1"/>
    <col min="34" max="35" width="9.375" customWidth="1"/>
    <col min="36" max="36" width="2.375" customWidth="1"/>
  </cols>
  <sheetData>
    <row r="1" spans="1:36" ht="8.25" customHeight="1" x14ac:dyDescent="0.25">
      <c r="A1" s="1"/>
      <c r="B1" s="1"/>
      <c r="C1" s="2"/>
      <c r="D1" s="1"/>
      <c r="E1" s="1"/>
      <c r="F1" s="1"/>
      <c r="G1" s="3"/>
      <c r="H1" s="1"/>
      <c r="I1" s="1"/>
      <c r="J1" s="1"/>
      <c r="K1" s="1"/>
      <c r="L1" s="1"/>
      <c r="M1" s="1"/>
      <c r="N1" s="3"/>
      <c r="O1" s="1"/>
      <c r="P1" s="1"/>
      <c r="Q1" s="1"/>
      <c r="R1" s="1"/>
      <c r="S1" s="1"/>
      <c r="T1" s="1"/>
      <c r="U1" s="3"/>
      <c r="V1" s="1"/>
      <c r="W1" s="1"/>
      <c r="X1" s="1"/>
      <c r="Y1" s="1"/>
      <c r="Z1" s="1"/>
      <c r="AA1" s="1"/>
      <c r="AB1" s="3"/>
      <c r="AC1" s="1"/>
      <c r="AD1" s="1"/>
      <c r="AE1" s="1"/>
      <c r="AF1" s="1"/>
      <c r="AG1" s="1"/>
      <c r="AH1" s="1"/>
      <c r="AI1" s="3"/>
      <c r="AJ1" s="1"/>
    </row>
    <row r="2" spans="1:36" ht="60" x14ac:dyDescent="0.25">
      <c r="A2" s="1"/>
      <c r="B2" s="4"/>
      <c r="C2" s="5" t="s">
        <v>12</v>
      </c>
      <c r="D2" s="4" t="s">
        <v>13</v>
      </c>
      <c r="E2" s="4" t="s">
        <v>14</v>
      </c>
      <c r="F2" s="48" t="s">
        <v>15</v>
      </c>
      <c r="G2" s="6" t="s">
        <v>16</v>
      </c>
      <c r="H2" s="1"/>
      <c r="I2" s="4"/>
      <c r="J2" s="4" t="s">
        <v>17</v>
      </c>
      <c r="K2" s="4" t="s">
        <v>13</v>
      </c>
      <c r="L2" s="4" t="s">
        <v>14</v>
      </c>
      <c r="M2" s="4" t="s">
        <v>15</v>
      </c>
      <c r="N2" s="6" t="s">
        <v>16</v>
      </c>
      <c r="O2" s="1"/>
      <c r="P2" s="4"/>
      <c r="Q2" s="4" t="s">
        <v>17</v>
      </c>
      <c r="R2" s="4" t="s">
        <v>13</v>
      </c>
      <c r="S2" s="4" t="s">
        <v>14</v>
      </c>
      <c r="T2" s="48" t="s">
        <v>15</v>
      </c>
      <c r="U2" s="6" t="s">
        <v>16</v>
      </c>
      <c r="V2" s="1"/>
      <c r="W2" s="4"/>
      <c r="X2" s="4" t="s">
        <v>17</v>
      </c>
      <c r="Y2" s="4" t="s">
        <v>13</v>
      </c>
      <c r="Z2" s="4" t="s">
        <v>14</v>
      </c>
      <c r="AA2" s="48" t="s">
        <v>15</v>
      </c>
      <c r="AB2" s="6" t="s">
        <v>16</v>
      </c>
      <c r="AC2" s="1"/>
      <c r="AD2" s="4"/>
      <c r="AE2" s="4" t="s">
        <v>17</v>
      </c>
      <c r="AF2" s="4" t="s">
        <v>13</v>
      </c>
      <c r="AG2" s="4" t="s">
        <v>14</v>
      </c>
      <c r="AH2" s="48" t="s">
        <v>15</v>
      </c>
      <c r="AI2" s="6" t="s">
        <v>16</v>
      </c>
      <c r="AJ2" s="1"/>
    </row>
    <row r="3" spans="1:36" x14ac:dyDescent="0.25">
      <c r="A3" s="7"/>
      <c r="B3" s="8" t="s">
        <v>18</v>
      </c>
      <c r="C3" s="9"/>
      <c r="D3" s="10"/>
      <c r="E3" s="40"/>
      <c r="F3" s="49"/>
      <c r="G3" s="45"/>
      <c r="H3" s="11"/>
      <c r="I3" s="8" t="s">
        <v>19</v>
      </c>
      <c r="J3" s="9"/>
      <c r="K3" s="10"/>
      <c r="L3" s="10"/>
      <c r="M3" s="51"/>
      <c r="N3" s="9"/>
      <c r="O3" s="11"/>
      <c r="P3" s="8" t="s">
        <v>20</v>
      </c>
      <c r="Q3" s="9"/>
      <c r="R3" s="10"/>
      <c r="S3" s="40"/>
      <c r="T3" s="49"/>
      <c r="U3" s="45"/>
      <c r="V3" s="11"/>
      <c r="W3" s="8" t="s">
        <v>21</v>
      </c>
      <c r="X3" s="9"/>
      <c r="Y3" s="10"/>
      <c r="Z3" s="40"/>
      <c r="AA3" s="49"/>
      <c r="AB3" s="45"/>
      <c r="AC3" s="11"/>
      <c r="AD3" s="8" t="s">
        <v>22</v>
      </c>
      <c r="AE3" s="9"/>
      <c r="AF3" s="10"/>
      <c r="AG3" s="40"/>
      <c r="AH3" s="49"/>
      <c r="AI3" s="45"/>
      <c r="AJ3" s="11"/>
    </row>
    <row r="4" spans="1:36" x14ac:dyDescent="0.25">
      <c r="A4" s="11"/>
      <c r="B4" s="12" t="s">
        <v>23</v>
      </c>
      <c r="C4" s="13">
        <v>2060.4857227943835</v>
      </c>
      <c r="D4" s="12" t="s">
        <v>24</v>
      </c>
      <c r="E4" s="41">
        <v>16</v>
      </c>
      <c r="F4" s="50"/>
      <c r="G4" s="46">
        <f t="shared" ref="G4:G22" si="0">C4/E4*F4</f>
        <v>0</v>
      </c>
      <c r="H4" s="11"/>
      <c r="I4" s="12" t="s">
        <v>25</v>
      </c>
      <c r="J4" s="13">
        <v>94.635612476468879</v>
      </c>
      <c r="K4" s="12" t="s">
        <v>26</v>
      </c>
      <c r="L4" s="41">
        <v>1.25</v>
      </c>
      <c r="M4" s="50"/>
      <c r="N4" s="46">
        <f t="shared" ref="N4:N50" si="1">J4/L4*M4</f>
        <v>0</v>
      </c>
      <c r="O4" s="11"/>
      <c r="P4" s="12" t="s">
        <v>27</v>
      </c>
      <c r="Q4" s="13">
        <v>53.519070593166255</v>
      </c>
      <c r="R4" s="12" t="s">
        <v>26</v>
      </c>
      <c r="S4" s="41">
        <v>3</v>
      </c>
      <c r="T4" s="50"/>
      <c r="U4" s="46">
        <f t="shared" ref="U4:U36" si="2">Q4/S4*T4</f>
        <v>0</v>
      </c>
      <c r="V4" s="11"/>
      <c r="W4" s="12" t="s">
        <v>28</v>
      </c>
      <c r="X4" s="13">
        <v>32.619627874519317</v>
      </c>
      <c r="Y4" s="12" t="s">
        <v>24</v>
      </c>
      <c r="Z4" s="41">
        <v>16</v>
      </c>
      <c r="AA4" s="50"/>
      <c r="AB4" s="46">
        <f t="shared" ref="AB4:AB16" si="3">X4/Z4*AA4</f>
        <v>0</v>
      </c>
      <c r="AC4" s="11"/>
      <c r="AD4" s="12" t="s">
        <v>29</v>
      </c>
      <c r="AE4" s="13">
        <v>1207.0529477558523</v>
      </c>
      <c r="AF4" s="12" t="s">
        <v>30</v>
      </c>
      <c r="AG4" s="41">
        <v>1</v>
      </c>
      <c r="AH4" s="50"/>
      <c r="AI4" s="46">
        <f t="shared" ref="AI4:AI16" si="4">AE4/AG4*AH4</f>
        <v>0</v>
      </c>
      <c r="AJ4" s="11"/>
    </row>
    <row r="5" spans="1:36" ht="13.5" customHeight="1" x14ac:dyDescent="0.25">
      <c r="A5" s="11"/>
      <c r="B5" s="12" t="s">
        <v>31</v>
      </c>
      <c r="C5" s="13">
        <v>1873.6193549315574</v>
      </c>
      <c r="D5" s="12" t="s">
        <v>32</v>
      </c>
      <c r="E5" s="41">
        <v>3.8</v>
      </c>
      <c r="F5" s="50"/>
      <c r="G5" s="46">
        <f t="shared" si="0"/>
        <v>0</v>
      </c>
      <c r="H5" s="11"/>
      <c r="I5" s="12" t="s">
        <v>33</v>
      </c>
      <c r="J5" s="13">
        <v>324.99903363513783</v>
      </c>
      <c r="K5" s="12" t="s">
        <v>30</v>
      </c>
      <c r="L5" s="41">
        <v>1</v>
      </c>
      <c r="M5" s="50"/>
      <c r="N5" s="46">
        <f t="shared" si="1"/>
        <v>0</v>
      </c>
      <c r="O5" s="11"/>
      <c r="P5" s="12" t="s">
        <v>34</v>
      </c>
      <c r="Q5" s="13">
        <v>410.14174313246536</v>
      </c>
      <c r="R5" s="12" t="s">
        <v>32</v>
      </c>
      <c r="S5" s="41">
        <v>2.4</v>
      </c>
      <c r="T5" s="50"/>
      <c r="U5" s="46">
        <f t="shared" si="2"/>
        <v>0</v>
      </c>
      <c r="V5" s="11"/>
      <c r="W5" s="12" t="s">
        <v>35</v>
      </c>
      <c r="X5" s="13">
        <v>71.282151693984318</v>
      </c>
      <c r="Y5" s="12" t="s">
        <v>24</v>
      </c>
      <c r="Z5" s="41">
        <v>16</v>
      </c>
      <c r="AA5" s="50"/>
      <c r="AB5" s="46">
        <f t="shared" si="3"/>
        <v>0</v>
      </c>
      <c r="AC5" s="11"/>
      <c r="AD5" s="12" t="s">
        <v>36</v>
      </c>
      <c r="AE5" s="13">
        <v>1700.4121138704159</v>
      </c>
      <c r="AF5" s="12" t="s">
        <v>30</v>
      </c>
      <c r="AG5" s="41">
        <v>1</v>
      </c>
      <c r="AH5" s="50"/>
      <c r="AI5" s="46">
        <f t="shared" si="4"/>
        <v>0</v>
      </c>
      <c r="AJ5" s="11"/>
    </row>
    <row r="6" spans="1:36" x14ac:dyDescent="0.25">
      <c r="A6" s="11"/>
      <c r="B6" s="12" t="s">
        <v>37</v>
      </c>
      <c r="C6" s="13">
        <v>80.733042521984473</v>
      </c>
      <c r="D6" s="12" t="s">
        <v>32</v>
      </c>
      <c r="E6" s="41">
        <v>2.8</v>
      </c>
      <c r="F6" s="50"/>
      <c r="G6" s="46">
        <f t="shared" si="0"/>
        <v>0</v>
      </c>
      <c r="H6" s="11"/>
      <c r="I6" s="12" t="s">
        <v>38</v>
      </c>
      <c r="J6" s="13">
        <v>15.236500112278099</v>
      </c>
      <c r="K6" s="12" t="s">
        <v>26</v>
      </c>
      <c r="L6" s="41">
        <v>3</v>
      </c>
      <c r="M6" s="50"/>
      <c r="N6" s="46">
        <f t="shared" si="1"/>
        <v>0</v>
      </c>
      <c r="O6" s="11"/>
      <c r="P6" s="12" t="s">
        <v>39</v>
      </c>
      <c r="Q6" s="13">
        <v>118.94110550841496</v>
      </c>
      <c r="R6" s="12" t="s">
        <v>26</v>
      </c>
      <c r="S6" s="41">
        <v>10</v>
      </c>
      <c r="T6" s="50"/>
      <c r="U6" s="46">
        <f t="shared" si="2"/>
        <v>0</v>
      </c>
      <c r="V6" s="11"/>
      <c r="W6" s="12" t="s">
        <v>40</v>
      </c>
      <c r="X6" s="13">
        <v>2256.7710291640592</v>
      </c>
      <c r="Y6" s="12" t="s">
        <v>24</v>
      </c>
      <c r="Z6" s="41">
        <v>16</v>
      </c>
      <c r="AA6" s="50"/>
      <c r="AB6" s="46">
        <f t="shared" si="3"/>
        <v>0</v>
      </c>
      <c r="AC6" s="11"/>
      <c r="AD6" s="12" t="s">
        <v>41</v>
      </c>
      <c r="AE6" s="13">
        <v>265.70122787812352</v>
      </c>
      <c r="AF6" s="12" t="s">
        <v>30</v>
      </c>
      <c r="AG6" s="41">
        <v>1</v>
      </c>
      <c r="AH6" s="50"/>
      <c r="AI6" s="46">
        <f t="shared" si="4"/>
        <v>0</v>
      </c>
      <c r="AJ6" s="11"/>
    </row>
    <row r="7" spans="1:36" x14ac:dyDescent="0.25">
      <c r="A7" s="11"/>
      <c r="B7" s="12" t="s">
        <v>42</v>
      </c>
      <c r="C7" s="13">
        <v>124.86816705703646</v>
      </c>
      <c r="D7" s="12" t="s">
        <v>32</v>
      </c>
      <c r="E7" s="41">
        <v>3.8</v>
      </c>
      <c r="F7" s="50"/>
      <c r="G7" s="46">
        <f t="shared" si="0"/>
        <v>0</v>
      </c>
      <c r="H7" s="11"/>
      <c r="I7" s="12" t="s">
        <v>43</v>
      </c>
      <c r="J7" s="13">
        <v>39.041524873348465</v>
      </c>
      <c r="K7" s="12" t="s">
        <v>44</v>
      </c>
      <c r="L7" s="41">
        <v>2</v>
      </c>
      <c r="M7" s="50"/>
      <c r="N7" s="46">
        <f t="shared" si="1"/>
        <v>0</v>
      </c>
      <c r="O7" s="11"/>
      <c r="P7" s="12" t="s">
        <v>45</v>
      </c>
      <c r="Q7" s="13">
        <v>144.85823971851315</v>
      </c>
      <c r="R7" s="12" t="s">
        <v>26</v>
      </c>
      <c r="S7" s="41">
        <v>1.9</v>
      </c>
      <c r="T7" s="50"/>
      <c r="U7" s="46">
        <f t="shared" si="2"/>
        <v>0</v>
      </c>
      <c r="V7" s="11"/>
      <c r="W7" s="12" t="s">
        <v>46</v>
      </c>
      <c r="X7" s="13">
        <v>74.332042490508698</v>
      </c>
      <c r="Y7" s="12" t="s">
        <v>24</v>
      </c>
      <c r="Z7" s="41">
        <v>16</v>
      </c>
      <c r="AA7" s="50"/>
      <c r="AB7" s="46">
        <f t="shared" si="3"/>
        <v>0</v>
      </c>
      <c r="AC7" s="11"/>
      <c r="AD7" s="12" t="s">
        <v>47</v>
      </c>
      <c r="AE7" s="13">
        <v>639.04173350712949</v>
      </c>
      <c r="AF7" s="12" t="s">
        <v>30</v>
      </c>
      <c r="AG7" s="41">
        <v>1</v>
      </c>
      <c r="AH7" s="50"/>
      <c r="AI7" s="46">
        <f t="shared" si="4"/>
        <v>0</v>
      </c>
      <c r="AJ7" s="11"/>
    </row>
    <row r="8" spans="1:36" x14ac:dyDescent="0.25">
      <c r="A8" s="11"/>
      <c r="B8" s="12" t="s">
        <v>48</v>
      </c>
      <c r="C8" s="13">
        <v>265.6064588658366</v>
      </c>
      <c r="D8" s="12" t="s">
        <v>32</v>
      </c>
      <c r="E8" s="41">
        <v>3.6</v>
      </c>
      <c r="F8" s="50"/>
      <c r="G8" s="46">
        <f t="shared" si="0"/>
        <v>0</v>
      </c>
      <c r="H8" s="11"/>
      <c r="I8" s="12" t="s">
        <v>49</v>
      </c>
      <c r="J8" s="13">
        <v>39.041524873348465</v>
      </c>
      <c r="K8" s="12" t="s">
        <v>26</v>
      </c>
      <c r="L8" s="41">
        <v>24</v>
      </c>
      <c r="M8" s="50"/>
      <c r="N8" s="46">
        <f t="shared" si="1"/>
        <v>0</v>
      </c>
      <c r="O8" s="11"/>
      <c r="P8" s="12" t="s">
        <v>50</v>
      </c>
      <c r="Q8" s="13">
        <v>91.309162930242664</v>
      </c>
      <c r="R8" s="12" t="s">
        <v>26</v>
      </c>
      <c r="S8" s="41">
        <v>3</v>
      </c>
      <c r="T8" s="50"/>
      <c r="U8" s="46">
        <f t="shared" si="2"/>
        <v>0</v>
      </c>
      <c r="V8" s="11"/>
      <c r="W8" s="12" t="s">
        <v>51</v>
      </c>
      <c r="X8" s="13">
        <v>48.363908530550511</v>
      </c>
      <c r="Y8" s="12" t="s">
        <v>24</v>
      </c>
      <c r="Z8" s="41">
        <v>16</v>
      </c>
      <c r="AA8" s="50"/>
      <c r="AB8" s="46">
        <f t="shared" si="3"/>
        <v>0</v>
      </c>
      <c r="AC8" s="11"/>
      <c r="AD8" s="14" t="s">
        <v>52</v>
      </c>
      <c r="AE8" s="13">
        <v>265.70122787812352</v>
      </c>
      <c r="AF8" s="12" t="s">
        <v>30</v>
      </c>
      <c r="AG8" s="41">
        <v>1</v>
      </c>
      <c r="AH8" s="50"/>
      <c r="AI8" s="46">
        <f t="shared" si="4"/>
        <v>0</v>
      </c>
      <c r="AJ8" s="11"/>
    </row>
    <row r="9" spans="1:36" x14ac:dyDescent="0.25">
      <c r="A9" s="11"/>
      <c r="B9" s="12" t="s">
        <v>53</v>
      </c>
      <c r="C9" s="13">
        <v>38.063038124722155</v>
      </c>
      <c r="D9" s="12" t="s">
        <v>32</v>
      </c>
      <c r="E9" s="41">
        <v>2.02</v>
      </c>
      <c r="F9" s="50"/>
      <c r="G9" s="46">
        <f t="shared" si="0"/>
        <v>0</v>
      </c>
      <c r="H9" s="11"/>
      <c r="I9" s="12" t="s">
        <v>54</v>
      </c>
      <c r="J9" s="13">
        <v>14.893956371755873</v>
      </c>
      <c r="K9" s="12" t="s">
        <v>30</v>
      </c>
      <c r="L9" s="41">
        <v>1</v>
      </c>
      <c r="M9" s="50"/>
      <c r="N9" s="46">
        <f t="shared" si="1"/>
        <v>0</v>
      </c>
      <c r="O9" s="11"/>
      <c r="P9" s="12" t="s">
        <v>55</v>
      </c>
      <c r="Q9" s="13">
        <v>90.20660825347359</v>
      </c>
      <c r="R9" s="12" t="s">
        <v>32</v>
      </c>
      <c r="S9" s="41">
        <v>2.4</v>
      </c>
      <c r="T9" s="50"/>
      <c r="U9" s="46">
        <f t="shared" si="2"/>
        <v>0</v>
      </c>
      <c r="V9" s="11"/>
      <c r="W9" s="12" t="s">
        <v>56</v>
      </c>
      <c r="X9" s="13">
        <v>66.530008247718698</v>
      </c>
      <c r="Y9" s="12" t="s">
        <v>24</v>
      </c>
      <c r="Z9" s="41">
        <v>16</v>
      </c>
      <c r="AA9" s="50"/>
      <c r="AB9" s="46">
        <f t="shared" si="3"/>
        <v>0</v>
      </c>
      <c r="AC9" s="11"/>
      <c r="AD9" s="12" t="s">
        <v>57</v>
      </c>
      <c r="AE9" s="13">
        <v>187.6313962966812</v>
      </c>
      <c r="AF9" s="12" t="s">
        <v>26</v>
      </c>
      <c r="AG9" s="41">
        <v>8</v>
      </c>
      <c r="AH9" s="50"/>
      <c r="AI9" s="46">
        <f t="shared" si="4"/>
        <v>0</v>
      </c>
      <c r="AJ9" s="11"/>
    </row>
    <row r="10" spans="1:36" x14ac:dyDescent="0.25">
      <c r="A10" s="11"/>
      <c r="B10" s="12" t="s">
        <v>58</v>
      </c>
      <c r="C10" s="13">
        <v>216.05395863743195</v>
      </c>
      <c r="D10" s="12" t="s">
        <v>32</v>
      </c>
      <c r="E10" s="41">
        <v>1.3</v>
      </c>
      <c r="F10" s="50"/>
      <c r="G10" s="46">
        <f t="shared" si="0"/>
        <v>0</v>
      </c>
      <c r="H10" s="11"/>
      <c r="I10" s="12" t="s">
        <v>59</v>
      </c>
      <c r="J10" s="13">
        <v>46.165718579900989</v>
      </c>
      <c r="K10" s="12" t="s">
        <v>26</v>
      </c>
      <c r="L10" s="43">
        <v>9.0909090909090912E-2</v>
      </c>
      <c r="M10" s="50"/>
      <c r="N10" s="46">
        <f t="shared" si="1"/>
        <v>0</v>
      </c>
      <c r="O10" s="11"/>
      <c r="P10" s="12" t="s">
        <v>60</v>
      </c>
      <c r="Q10" s="13">
        <v>21.837767680012799</v>
      </c>
      <c r="R10" s="12" t="s">
        <v>26</v>
      </c>
      <c r="S10" s="41">
        <v>0.33333000000000002</v>
      </c>
      <c r="T10" s="50"/>
      <c r="U10" s="46">
        <f t="shared" si="2"/>
        <v>0</v>
      </c>
      <c r="V10" s="11"/>
      <c r="W10" s="12" t="s">
        <v>61</v>
      </c>
      <c r="X10" s="13">
        <v>72.283232203971139</v>
      </c>
      <c r="Y10" s="12" t="s">
        <v>24</v>
      </c>
      <c r="Z10" s="41">
        <v>16</v>
      </c>
      <c r="AA10" s="50"/>
      <c r="AB10" s="46">
        <f t="shared" si="3"/>
        <v>0</v>
      </c>
      <c r="AC10" s="11"/>
      <c r="AD10" s="12" t="s">
        <v>62</v>
      </c>
      <c r="AE10" s="13">
        <v>265.70122787812352</v>
      </c>
      <c r="AF10" s="12" t="s">
        <v>30</v>
      </c>
      <c r="AG10" s="41">
        <v>1</v>
      </c>
      <c r="AH10" s="50"/>
      <c r="AI10" s="46">
        <f t="shared" si="4"/>
        <v>0</v>
      </c>
      <c r="AJ10" s="11"/>
    </row>
    <row r="11" spans="1:36" x14ac:dyDescent="0.25">
      <c r="A11" s="11"/>
      <c r="B11" s="12" t="s">
        <v>63</v>
      </c>
      <c r="C11" s="13">
        <v>25.783297930964881</v>
      </c>
      <c r="D11" s="12" t="s">
        <v>32</v>
      </c>
      <c r="E11" s="41">
        <v>1.6</v>
      </c>
      <c r="F11" s="50"/>
      <c r="G11" s="46">
        <f t="shared" si="0"/>
        <v>0</v>
      </c>
      <c r="H11" s="11"/>
      <c r="I11" s="12" t="s">
        <v>64</v>
      </c>
      <c r="J11" s="13">
        <v>39.041524873348465</v>
      </c>
      <c r="K11" s="12" t="s">
        <v>44</v>
      </c>
      <c r="L11" s="43">
        <v>0.5</v>
      </c>
      <c r="M11" s="50"/>
      <c r="N11" s="46">
        <f t="shared" si="1"/>
        <v>0</v>
      </c>
      <c r="O11" s="11"/>
      <c r="P11" s="12" t="s">
        <v>65</v>
      </c>
      <c r="Q11" s="13">
        <v>195.42718181239542</v>
      </c>
      <c r="R11" s="12" t="s">
        <v>32</v>
      </c>
      <c r="S11" s="41">
        <v>2.75</v>
      </c>
      <c r="T11" s="50"/>
      <c r="U11" s="46">
        <f t="shared" si="2"/>
        <v>0</v>
      </c>
      <c r="V11" s="11"/>
      <c r="W11" s="12" t="s">
        <v>66</v>
      </c>
      <c r="X11" s="13">
        <v>50.1171094106315</v>
      </c>
      <c r="Y11" s="12" t="s">
        <v>24</v>
      </c>
      <c r="Z11" s="41">
        <v>16</v>
      </c>
      <c r="AA11" s="50"/>
      <c r="AB11" s="46">
        <f t="shared" si="3"/>
        <v>0</v>
      </c>
      <c r="AC11" s="11"/>
      <c r="AD11" s="12" t="s">
        <v>67</v>
      </c>
      <c r="AE11" s="13">
        <v>625.66176610662967</v>
      </c>
      <c r="AF11" s="12" t="s">
        <v>30</v>
      </c>
      <c r="AG11" s="41">
        <v>1</v>
      </c>
      <c r="AH11" s="50"/>
      <c r="AI11" s="46">
        <f t="shared" si="4"/>
        <v>0</v>
      </c>
      <c r="AJ11" s="11"/>
    </row>
    <row r="12" spans="1:36" x14ac:dyDescent="0.25">
      <c r="A12" s="11"/>
      <c r="B12" s="12" t="s">
        <v>68</v>
      </c>
      <c r="C12" s="13">
        <v>343.84286809877136</v>
      </c>
      <c r="D12" s="12" t="s">
        <v>32</v>
      </c>
      <c r="E12" s="41">
        <v>2.9</v>
      </c>
      <c r="F12" s="50"/>
      <c r="G12" s="46">
        <f t="shared" si="0"/>
        <v>0</v>
      </c>
      <c r="H12" s="11"/>
      <c r="I12" s="12" t="s">
        <v>69</v>
      </c>
      <c r="J12" s="13">
        <v>14.893956371755873</v>
      </c>
      <c r="K12" s="12" t="s">
        <v>70</v>
      </c>
      <c r="L12" s="43">
        <v>1</v>
      </c>
      <c r="M12" s="50"/>
      <c r="N12" s="46">
        <f t="shared" si="1"/>
        <v>0</v>
      </c>
      <c r="O12" s="11"/>
      <c r="P12" s="12" t="s">
        <v>71</v>
      </c>
      <c r="Q12" s="13">
        <v>54.524861255038211</v>
      </c>
      <c r="R12" s="12" t="s">
        <v>26</v>
      </c>
      <c r="S12" s="41">
        <v>6.25</v>
      </c>
      <c r="T12" s="50"/>
      <c r="U12" s="46">
        <f t="shared" si="2"/>
        <v>0</v>
      </c>
      <c r="V12" s="11"/>
      <c r="W12" s="12" t="s">
        <v>72</v>
      </c>
      <c r="X12" s="13">
        <v>111.99365804340573</v>
      </c>
      <c r="Y12" s="12" t="s">
        <v>24</v>
      </c>
      <c r="Z12" s="41">
        <v>16</v>
      </c>
      <c r="AA12" s="50"/>
      <c r="AB12" s="46">
        <f t="shared" si="3"/>
        <v>0</v>
      </c>
      <c r="AC12" s="11"/>
      <c r="AD12" s="12" t="s">
        <v>73</v>
      </c>
      <c r="AE12" s="13">
        <v>659.94460260562323</v>
      </c>
      <c r="AF12" s="12" t="s">
        <v>30</v>
      </c>
      <c r="AG12" s="41">
        <v>1</v>
      </c>
      <c r="AH12" s="50"/>
      <c r="AI12" s="46">
        <f t="shared" si="4"/>
        <v>0</v>
      </c>
      <c r="AJ12" s="11"/>
    </row>
    <row r="13" spans="1:36" x14ac:dyDescent="0.25">
      <c r="A13" s="11"/>
      <c r="B13" s="12" t="s">
        <v>74</v>
      </c>
      <c r="C13" s="13">
        <v>538.0905382143327</v>
      </c>
      <c r="D13" s="12" t="s">
        <v>32</v>
      </c>
      <c r="E13" s="41">
        <v>2.02</v>
      </c>
      <c r="F13" s="50"/>
      <c r="G13" s="46">
        <f t="shared" si="0"/>
        <v>0</v>
      </c>
      <c r="H13" s="11"/>
      <c r="I13" s="12" t="s">
        <v>75</v>
      </c>
      <c r="J13" s="13">
        <v>29.886539160201085</v>
      </c>
      <c r="K13" s="12" t="s">
        <v>30</v>
      </c>
      <c r="L13" s="43">
        <v>1</v>
      </c>
      <c r="M13" s="50"/>
      <c r="N13" s="46">
        <f t="shared" si="1"/>
        <v>0</v>
      </c>
      <c r="O13" s="11"/>
      <c r="P13" s="12" t="s">
        <v>76</v>
      </c>
      <c r="Q13" s="13">
        <v>33.969963883208202</v>
      </c>
      <c r="R13" s="12" t="s">
        <v>24</v>
      </c>
      <c r="S13" s="41">
        <v>16</v>
      </c>
      <c r="T13" s="50"/>
      <c r="U13" s="46">
        <f t="shared" si="2"/>
        <v>0</v>
      </c>
      <c r="V13" s="11"/>
      <c r="W13" s="12" t="s">
        <v>77</v>
      </c>
      <c r="X13" s="13">
        <v>98.424752908016316</v>
      </c>
      <c r="Y13" s="12" t="s">
        <v>24</v>
      </c>
      <c r="Z13" s="41">
        <v>16</v>
      </c>
      <c r="AA13" s="50"/>
      <c r="AB13" s="46">
        <f t="shared" si="3"/>
        <v>0</v>
      </c>
      <c r="AC13" s="11"/>
      <c r="AD13" s="12" t="s">
        <v>78</v>
      </c>
      <c r="AE13" s="13">
        <v>1082.6941225752062</v>
      </c>
      <c r="AF13" s="12" t="s">
        <v>30</v>
      </c>
      <c r="AG13" s="41">
        <v>1</v>
      </c>
      <c r="AH13" s="50"/>
      <c r="AI13" s="46">
        <f t="shared" si="4"/>
        <v>0</v>
      </c>
      <c r="AJ13" s="11"/>
    </row>
    <row r="14" spans="1:36" x14ac:dyDescent="0.25">
      <c r="A14" s="11"/>
      <c r="B14" s="12" t="s">
        <v>79</v>
      </c>
      <c r="C14" s="13">
        <v>192.42351050034259</v>
      </c>
      <c r="D14" s="12" t="s">
        <v>32</v>
      </c>
      <c r="E14" s="41">
        <v>2.02</v>
      </c>
      <c r="F14" s="50"/>
      <c r="G14" s="46">
        <f t="shared" si="0"/>
        <v>0</v>
      </c>
      <c r="H14" s="11"/>
      <c r="I14" s="12" t="s">
        <v>80</v>
      </c>
      <c r="J14" s="13">
        <v>36.096130037330326</v>
      </c>
      <c r="K14" s="12" t="s">
        <v>70</v>
      </c>
      <c r="L14" s="43">
        <v>0.5714285714285714</v>
      </c>
      <c r="M14" s="50"/>
      <c r="N14" s="46">
        <f t="shared" si="1"/>
        <v>0</v>
      </c>
      <c r="O14" s="11"/>
      <c r="P14" s="12" t="s">
        <v>81</v>
      </c>
      <c r="Q14" s="13">
        <v>59.788119442264048</v>
      </c>
      <c r="R14" s="12" t="s">
        <v>24</v>
      </c>
      <c r="S14" s="41">
        <v>16</v>
      </c>
      <c r="T14" s="50"/>
      <c r="U14" s="46">
        <f t="shared" si="2"/>
        <v>0</v>
      </c>
      <c r="V14" s="11"/>
      <c r="W14" s="12" t="s">
        <v>82</v>
      </c>
      <c r="X14" s="13">
        <v>95.249760878725453</v>
      </c>
      <c r="Y14" s="12" t="s">
        <v>24</v>
      </c>
      <c r="Z14" s="41">
        <v>16</v>
      </c>
      <c r="AA14" s="50"/>
      <c r="AB14" s="46">
        <f t="shared" si="3"/>
        <v>0</v>
      </c>
      <c r="AC14" s="11"/>
      <c r="AD14" s="12" t="s">
        <v>83</v>
      </c>
      <c r="AE14" s="13">
        <v>1354.8654850449009</v>
      </c>
      <c r="AF14" s="12" t="s">
        <v>30</v>
      </c>
      <c r="AG14" s="41">
        <v>1</v>
      </c>
      <c r="AH14" s="50"/>
      <c r="AI14" s="46">
        <f t="shared" si="4"/>
        <v>0</v>
      </c>
      <c r="AJ14" s="11"/>
    </row>
    <row r="15" spans="1:36" x14ac:dyDescent="0.25">
      <c r="A15" s="11"/>
      <c r="B15" s="12" t="s">
        <v>84</v>
      </c>
      <c r="C15" s="13">
        <v>616.12546467272409</v>
      </c>
      <c r="D15" s="12" t="s">
        <v>32</v>
      </c>
      <c r="E15" s="41">
        <v>2.02</v>
      </c>
      <c r="F15" s="50"/>
      <c r="G15" s="46">
        <f t="shared" si="0"/>
        <v>0</v>
      </c>
      <c r="H15" s="11"/>
      <c r="I15" s="12" t="s">
        <v>85</v>
      </c>
      <c r="J15" s="13">
        <v>91.331808626205785</v>
      </c>
      <c r="K15" s="12" t="s">
        <v>86</v>
      </c>
      <c r="L15" s="43">
        <v>1</v>
      </c>
      <c r="M15" s="50"/>
      <c r="N15" s="46">
        <f t="shared" si="1"/>
        <v>0</v>
      </c>
      <c r="O15" s="11"/>
      <c r="P15" s="12" t="s">
        <v>87</v>
      </c>
      <c r="Q15" s="13">
        <v>206.58684540025197</v>
      </c>
      <c r="R15" s="12" t="s">
        <v>24</v>
      </c>
      <c r="S15" s="41">
        <v>16</v>
      </c>
      <c r="T15" s="50"/>
      <c r="U15" s="46">
        <f t="shared" si="2"/>
        <v>0</v>
      </c>
      <c r="V15" s="11"/>
      <c r="W15" s="12" t="s">
        <v>88</v>
      </c>
      <c r="X15" s="13">
        <v>349.4533134423105</v>
      </c>
      <c r="Y15" s="12" t="s">
        <v>24</v>
      </c>
      <c r="Z15" s="41">
        <v>16</v>
      </c>
      <c r="AA15" s="50"/>
      <c r="AB15" s="46">
        <f t="shared" si="3"/>
        <v>0</v>
      </c>
      <c r="AC15" s="11"/>
      <c r="AD15" s="12" t="s">
        <v>89</v>
      </c>
      <c r="AE15" s="13">
        <v>53.11690364323119</v>
      </c>
      <c r="AF15" s="12" t="s">
        <v>24</v>
      </c>
      <c r="AG15" s="41">
        <v>16</v>
      </c>
      <c r="AH15" s="50"/>
      <c r="AI15" s="46">
        <f t="shared" si="4"/>
        <v>0</v>
      </c>
      <c r="AJ15" s="11"/>
    </row>
    <row r="16" spans="1:36" x14ac:dyDescent="0.25">
      <c r="A16" s="11"/>
      <c r="B16" s="12" t="s">
        <v>90</v>
      </c>
      <c r="C16" s="13">
        <v>595.62578204601925</v>
      </c>
      <c r="D16" s="12" t="s">
        <v>32</v>
      </c>
      <c r="E16" s="41">
        <v>2.02</v>
      </c>
      <c r="F16" s="50"/>
      <c r="G16" s="46">
        <f t="shared" si="0"/>
        <v>0</v>
      </c>
      <c r="H16" s="11"/>
      <c r="I16" s="12" t="s">
        <v>91</v>
      </c>
      <c r="J16" s="13">
        <v>98.206245834629868</v>
      </c>
      <c r="K16" s="12" t="s">
        <v>24</v>
      </c>
      <c r="L16" s="43">
        <v>16</v>
      </c>
      <c r="M16" s="50"/>
      <c r="N16" s="46">
        <f t="shared" si="1"/>
        <v>0</v>
      </c>
      <c r="O16" s="11"/>
      <c r="P16" s="12" t="s">
        <v>92</v>
      </c>
      <c r="Q16" s="13">
        <v>145.13930872227809</v>
      </c>
      <c r="R16" s="12" t="s">
        <v>24</v>
      </c>
      <c r="S16" s="41">
        <v>16</v>
      </c>
      <c r="T16" s="50"/>
      <c r="U16" s="46">
        <f t="shared" si="2"/>
        <v>0</v>
      </c>
      <c r="V16" s="11"/>
      <c r="W16" s="12" t="s">
        <v>93</v>
      </c>
      <c r="X16" s="13">
        <v>1061.1544414299337</v>
      </c>
      <c r="Y16" s="12" t="s">
        <v>24</v>
      </c>
      <c r="Z16" s="41">
        <v>16</v>
      </c>
      <c r="AA16" s="50"/>
      <c r="AB16" s="46">
        <f t="shared" si="3"/>
        <v>0</v>
      </c>
      <c r="AC16" s="11"/>
      <c r="AD16" s="12" t="s">
        <v>94</v>
      </c>
      <c r="AE16" s="13">
        <v>265.70122787812352</v>
      </c>
      <c r="AF16" s="12" t="s">
        <v>30</v>
      </c>
      <c r="AG16" s="41">
        <v>1</v>
      </c>
      <c r="AH16" s="50"/>
      <c r="AI16" s="46">
        <f t="shared" si="4"/>
        <v>0</v>
      </c>
      <c r="AJ16" s="11"/>
    </row>
    <row r="17" spans="1:36" x14ac:dyDescent="0.25">
      <c r="A17" s="11"/>
      <c r="B17" s="12" t="s">
        <v>95</v>
      </c>
      <c r="C17" s="13">
        <v>548.97272194547998</v>
      </c>
      <c r="D17" s="12" t="s">
        <v>32</v>
      </c>
      <c r="E17" s="41">
        <v>2.02</v>
      </c>
      <c r="F17" s="50"/>
      <c r="G17" s="46">
        <f t="shared" si="0"/>
        <v>0</v>
      </c>
      <c r="H17" s="11"/>
      <c r="I17" s="12" t="s">
        <v>96</v>
      </c>
      <c r="J17" s="13">
        <v>50.698082696478806</v>
      </c>
      <c r="K17" s="12" t="s">
        <v>26</v>
      </c>
      <c r="L17" s="43">
        <v>2</v>
      </c>
      <c r="M17" s="50"/>
      <c r="N17" s="46">
        <f t="shared" si="1"/>
        <v>0</v>
      </c>
      <c r="O17" s="11"/>
      <c r="P17" s="12" t="s">
        <v>97</v>
      </c>
      <c r="Q17" s="13">
        <v>266.34259613386837</v>
      </c>
      <c r="R17" s="12" t="s">
        <v>24</v>
      </c>
      <c r="S17" s="41">
        <v>16</v>
      </c>
      <c r="T17" s="50"/>
      <c r="U17" s="46">
        <f t="shared" si="2"/>
        <v>0</v>
      </c>
      <c r="V17" s="11"/>
      <c r="W17" s="12" t="s">
        <v>98</v>
      </c>
      <c r="X17" s="15">
        <v>0.11990000000000001</v>
      </c>
      <c r="Y17" s="12" t="s">
        <v>24</v>
      </c>
      <c r="Z17" s="41">
        <v>16</v>
      </c>
      <c r="AA17" s="50"/>
      <c r="AB17" s="46">
        <f>AA17/Z17</f>
        <v>0</v>
      </c>
      <c r="AC17" s="11"/>
      <c r="AD17" s="8" t="s">
        <v>99</v>
      </c>
      <c r="AE17" s="16"/>
      <c r="AF17" s="16"/>
      <c r="AG17" s="42"/>
      <c r="AH17" s="53"/>
      <c r="AI17" s="47"/>
      <c r="AJ17" s="11"/>
    </row>
    <row r="18" spans="1:36" x14ac:dyDescent="0.25">
      <c r="A18" s="11"/>
      <c r="B18" s="12" t="s">
        <v>100</v>
      </c>
      <c r="C18" s="13">
        <v>389.16796471131977</v>
      </c>
      <c r="D18" s="12" t="s">
        <v>32</v>
      </c>
      <c r="E18" s="41">
        <v>2.02</v>
      </c>
      <c r="F18" s="50"/>
      <c r="G18" s="46">
        <f t="shared" si="0"/>
        <v>0</v>
      </c>
      <c r="H18" s="11"/>
      <c r="I18" s="12" t="s">
        <v>101</v>
      </c>
      <c r="J18" s="13">
        <v>27.132402062535316</v>
      </c>
      <c r="K18" s="12" t="s">
        <v>26</v>
      </c>
      <c r="L18" s="43">
        <v>1</v>
      </c>
      <c r="M18" s="50"/>
      <c r="N18" s="46">
        <f t="shared" si="1"/>
        <v>0</v>
      </c>
      <c r="O18" s="11"/>
      <c r="P18" s="12" t="s">
        <v>102</v>
      </c>
      <c r="Q18" s="13">
        <v>36.272931397912885</v>
      </c>
      <c r="R18" s="12" t="s">
        <v>26</v>
      </c>
      <c r="S18" s="41">
        <v>0.75</v>
      </c>
      <c r="T18" s="50"/>
      <c r="U18" s="46">
        <f t="shared" si="2"/>
        <v>0</v>
      </c>
      <c r="V18" s="11"/>
      <c r="W18" s="12" t="s">
        <v>103</v>
      </c>
      <c r="X18" s="13">
        <v>58.020356029987227</v>
      </c>
      <c r="Y18" s="12" t="s">
        <v>24</v>
      </c>
      <c r="Z18" s="41">
        <v>16</v>
      </c>
      <c r="AA18" s="50"/>
      <c r="AB18" s="46">
        <f t="shared" ref="AB18:AB19" si="5">X18/Z18*AA18</f>
        <v>0</v>
      </c>
      <c r="AC18" s="11"/>
      <c r="AD18" s="12" t="s">
        <v>104</v>
      </c>
      <c r="AE18" s="13">
        <v>932.81522705603186</v>
      </c>
      <c r="AF18" s="12" t="s">
        <v>105</v>
      </c>
      <c r="AG18" s="41">
        <v>2.5</v>
      </c>
      <c r="AH18" s="50"/>
      <c r="AI18" s="46">
        <f t="shared" ref="AI18:AI24" si="6">AE18/AG18*AH18</f>
        <v>0</v>
      </c>
      <c r="AJ18" s="11"/>
    </row>
    <row r="19" spans="1:36" x14ac:dyDescent="0.25">
      <c r="A19" s="11"/>
      <c r="B19" s="12" t="s">
        <v>106</v>
      </c>
      <c r="C19" s="13">
        <v>880.08539997206276</v>
      </c>
      <c r="D19" s="12" t="s">
        <v>32</v>
      </c>
      <c r="E19" s="41">
        <v>2.02</v>
      </c>
      <c r="F19" s="50"/>
      <c r="G19" s="46">
        <f t="shared" si="0"/>
        <v>0</v>
      </c>
      <c r="H19" s="11"/>
      <c r="I19" s="12" t="s">
        <v>107</v>
      </c>
      <c r="J19" s="13">
        <v>45.445019664992749</v>
      </c>
      <c r="K19" s="12" t="s">
        <v>108</v>
      </c>
      <c r="L19" s="43">
        <v>1.24</v>
      </c>
      <c r="M19" s="50"/>
      <c r="N19" s="46">
        <f t="shared" si="1"/>
        <v>0</v>
      </c>
      <c r="O19" s="11"/>
      <c r="P19" s="12" t="s">
        <v>109</v>
      </c>
      <c r="Q19" s="13">
        <v>49.897506185789027</v>
      </c>
      <c r="R19" s="12" t="s">
        <v>32</v>
      </c>
      <c r="S19" s="41">
        <v>2.25</v>
      </c>
      <c r="T19" s="50"/>
      <c r="U19" s="46">
        <f t="shared" si="2"/>
        <v>0</v>
      </c>
      <c r="V19" s="11"/>
      <c r="W19" s="12" t="s">
        <v>110</v>
      </c>
      <c r="X19" s="13">
        <v>71.282151693984318</v>
      </c>
      <c r="Y19" s="12" t="s">
        <v>24</v>
      </c>
      <c r="Z19" s="41">
        <v>16</v>
      </c>
      <c r="AA19" s="50"/>
      <c r="AB19" s="46">
        <f t="shared" si="5"/>
        <v>0</v>
      </c>
      <c r="AC19" s="11"/>
      <c r="AD19" s="12" t="s">
        <v>111</v>
      </c>
      <c r="AE19" s="13">
        <v>1243.9643033624832</v>
      </c>
      <c r="AF19" s="12" t="s">
        <v>105</v>
      </c>
      <c r="AG19" s="41">
        <v>2.5</v>
      </c>
      <c r="AH19" s="50"/>
      <c r="AI19" s="46">
        <f t="shared" si="6"/>
        <v>0</v>
      </c>
      <c r="AJ19" s="11"/>
    </row>
    <row r="20" spans="1:36" x14ac:dyDescent="0.25">
      <c r="A20" s="11"/>
      <c r="B20" s="12" t="s">
        <v>112</v>
      </c>
      <c r="C20" s="13">
        <v>56.91096818917628</v>
      </c>
      <c r="D20" s="12" t="s">
        <v>32</v>
      </c>
      <c r="E20" s="41">
        <v>1.9</v>
      </c>
      <c r="F20" s="50"/>
      <c r="G20" s="46">
        <f t="shared" si="0"/>
        <v>0</v>
      </c>
      <c r="H20" s="11"/>
      <c r="I20" s="12" t="s">
        <v>113</v>
      </c>
      <c r="J20" s="13">
        <v>36.15509226426741</v>
      </c>
      <c r="K20" s="12" t="s">
        <v>114</v>
      </c>
      <c r="L20" s="43">
        <v>6.15</v>
      </c>
      <c r="M20" s="50"/>
      <c r="N20" s="46">
        <f t="shared" si="1"/>
        <v>0</v>
      </c>
      <c r="O20" s="11"/>
      <c r="P20" s="12" t="s">
        <v>115</v>
      </c>
      <c r="Q20" s="13">
        <v>455.92858886460226</v>
      </c>
      <c r="R20" s="12" t="s">
        <v>26</v>
      </c>
      <c r="S20" s="41">
        <v>2</v>
      </c>
      <c r="T20" s="50"/>
      <c r="U20" s="46">
        <f t="shared" si="2"/>
        <v>0</v>
      </c>
      <c r="V20" s="11"/>
      <c r="W20" s="8" t="s">
        <v>116</v>
      </c>
      <c r="X20" s="16"/>
      <c r="Y20" s="16"/>
      <c r="Z20" s="42"/>
      <c r="AA20" s="53"/>
      <c r="AB20" s="47"/>
      <c r="AC20" s="11"/>
      <c r="AD20" s="12" t="s">
        <v>117</v>
      </c>
      <c r="AE20" s="13">
        <v>932.81522705603186</v>
      </c>
      <c r="AF20" s="12" t="s">
        <v>105</v>
      </c>
      <c r="AG20" s="41">
        <v>1.78</v>
      </c>
      <c r="AH20" s="50"/>
      <c r="AI20" s="46">
        <f t="shared" si="6"/>
        <v>0</v>
      </c>
      <c r="AJ20" s="11"/>
    </row>
    <row r="21" spans="1:36" x14ac:dyDescent="0.25">
      <c r="A21" s="11"/>
      <c r="B21" s="12" t="s">
        <v>118</v>
      </c>
      <c r="C21" s="13">
        <v>216.05395863743195</v>
      </c>
      <c r="D21" s="12" t="s">
        <v>32</v>
      </c>
      <c r="E21" s="41">
        <v>2.2999999999999998</v>
      </c>
      <c r="F21" s="50"/>
      <c r="G21" s="46">
        <f t="shared" si="0"/>
        <v>0</v>
      </c>
      <c r="H21" s="11"/>
      <c r="I21" s="12" t="s">
        <v>119</v>
      </c>
      <c r="J21" s="13">
        <v>89.610678468362835</v>
      </c>
      <c r="K21" s="12" t="s">
        <v>30</v>
      </c>
      <c r="L21" s="43">
        <v>1</v>
      </c>
      <c r="M21" s="50"/>
      <c r="N21" s="46">
        <f t="shared" si="1"/>
        <v>0</v>
      </c>
      <c r="O21" s="11"/>
      <c r="P21" s="12" t="s">
        <v>120</v>
      </c>
      <c r="Q21" s="13">
        <v>41.771550858240268</v>
      </c>
      <c r="R21" s="12" t="s">
        <v>26</v>
      </c>
      <c r="S21" s="41">
        <v>4</v>
      </c>
      <c r="T21" s="50"/>
      <c r="U21" s="46">
        <f t="shared" si="2"/>
        <v>0</v>
      </c>
      <c r="V21" s="11"/>
      <c r="W21" s="12" t="s">
        <v>121</v>
      </c>
      <c r="X21" s="13">
        <v>518.37374378730806</v>
      </c>
      <c r="Y21" s="12" t="s">
        <v>32</v>
      </c>
      <c r="Z21" s="41">
        <v>2</v>
      </c>
      <c r="AA21" s="50"/>
      <c r="AB21" s="46">
        <f t="shared" ref="AB21:AB31" si="7">X21/Z21*AA21</f>
        <v>0</v>
      </c>
      <c r="AC21" s="11"/>
      <c r="AD21" s="12" t="s">
        <v>122</v>
      </c>
      <c r="AE21" s="13">
        <v>1199.0307324413106</v>
      </c>
      <c r="AF21" s="12" t="s">
        <v>105</v>
      </c>
      <c r="AG21" s="41">
        <v>2.5</v>
      </c>
      <c r="AH21" s="50"/>
      <c r="AI21" s="46">
        <f t="shared" si="6"/>
        <v>0</v>
      </c>
      <c r="AJ21" s="11"/>
    </row>
    <row r="22" spans="1:36" ht="15.75" customHeight="1" x14ac:dyDescent="0.25">
      <c r="A22" s="11"/>
      <c r="B22" s="12" t="s">
        <v>98</v>
      </c>
      <c r="C22" s="17">
        <v>0.11899999999999999</v>
      </c>
      <c r="D22" s="12" t="s">
        <v>32</v>
      </c>
      <c r="E22" s="41">
        <v>2</v>
      </c>
      <c r="F22" s="50"/>
      <c r="G22" s="46">
        <f t="shared" si="0"/>
        <v>0</v>
      </c>
      <c r="H22" s="11"/>
      <c r="I22" s="12" t="s">
        <v>123</v>
      </c>
      <c r="J22" s="13">
        <v>128.01525495480408</v>
      </c>
      <c r="K22" s="12" t="s">
        <v>24</v>
      </c>
      <c r="L22" s="43">
        <v>16</v>
      </c>
      <c r="M22" s="50"/>
      <c r="N22" s="46">
        <f t="shared" si="1"/>
        <v>0</v>
      </c>
      <c r="O22" s="11"/>
      <c r="P22" s="12" t="s">
        <v>124</v>
      </c>
      <c r="Q22" s="13">
        <v>41.771550858240268</v>
      </c>
      <c r="R22" s="12" t="s">
        <v>26</v>
      </c>
      <c r="S22" s="41">
        <v>4</v>
      </c>
      <c r="T22" s="50"/>
      <c r="U22" s="46">
        <f t="shared" si="2"/>
        <v>0</v>
      </c>
      <c r="V22" s="11"/>
      <c r="W22" s="12" t="s">
        <v>125</v>
      </c>
      <c r="X22" s="13">
        <v>149.27168666439758</v>
      </c>
      <c r="Y22" s="12" t="s">
        <v>32</v>
      </c>
      <c r="Z22" s="41">
        <v>1.8</v>
      </c>
      <c r="AA22" s="50"/>
      <c r="AB22" s="46">
        <f t="shared" si="7"/>
        <v>0</v>
      </c>
      <c r="AC22" s="11"/>
      <c r="AD22" s="12" t="s">
        <v>126</v>
      </c>
      <c r="AE22" s="13">
        <v>712.46754199673126</v>
      </c>
      <c r="AF22" s="12" t="s">
        <v>105</v>
      </c>
      <c r="AG22" s="41">
        <v>2.5</v>
      </c>
      <c r="AH22" s="50"/>
      <c r="AI22" s="46">
        <f t="shared" si="6"/>
        <v>0</v>
      </c>
      <c r="AJ22" s="11"/>
    </row>
    <row r="23" spans="1:36" ht="15.75" customHeight="1" x14ac:dyDescent="0.25">
      <c r="A23" s="7"/>
      <c r="B23" s="8" t="s">
        <v>127</v>
      </c>
      <c r="C23" s="16"/>
      <c r="D23" s="16"/>
      <c r="E23" s="42"/>
      <c r="F23" s="53"/>
      <c r="G23" s="47"/>
      <c r="H23" s="11"/>
      <c r="I23" s="12" t="s">
        <v>128</v>
      </c>
      <c r="J23" s="13">
        <v>32.585216223783448</v>
      </c>
      <c r="K23" s="12" t="s">
        <v>70</v>
      </c>
      <c r="L23" s="43">
        <v>4.2105263157894735</v>
      </c>
      <c r="M23" s="50"/>
      <c r="N23" s="46">
        <f t="shared" si="1"/>
        <v>0</v>
      </c>
      <c r="O23" s="11"/>
      <c r="P23" s="12" t="s">
        <v>129</v>
      </c>
      <c r="Q23" s="13">
        <v>455.92858886460226</v>
      </c>
      <c r="R23" s="12" t="s">
        <v>26</v>
      </c>
      <c r="S23" s="41">
        <v>2.7</v>
      </c>
      <c r="T23" s="50"/>
      <c r="U23" s="46">
        <f t="shared" si="2"/>
        <v>0</v>
      </c>
      <c r="V23" s="11"/>
      <c r="W23" s="12" t="s">
        <v>130</v>
      </c>
      <c r="X23" s="13">
        <v>472.76455342895167</v>
      </c>
      <c r="Y23" s="12" t="s">
        <v>32</v>
      </c>
      <c r="Z23" s="41">
        <v>4</v>
      </c>
      <c r="AA23" s="50"/>
      <c r="AB23" s="46">
        <f t="shared" si="7"/>
        <v>0</v>
      </c>
      <c r="AC23" s="11"/>
      <c r="AD23" s="12" t="s">
        <v>131</v>
      </c>
      <c r="AE23" s="13">
        <v>658.33861728191675</v>
      </c>
      <c r="AF23" s="12" t="s">
        <v>105</v>
      </c>
      <c r="AG23" s="41">
        <v>2.86</v>
      </c>
      <c r="AH23" s="50"/>
      <c r="AI23" s="46">
        <f t="shared" si="6"/>
        <v>0</v>
      </c>
      <c r="AJ23" s="11"/>
    </row>
    <row r="24" spans="1:36" ht="15.75" customHeight="1" x14ac:dyDescent="0.25">
      <c r="A24" s="11"/>
      <c r="B24" s="12" t="s">
        <v>132</v>
      </c>
      <c r="C24" s="13">
        <v>992.19455678595341</v>
      </c>
      <c r="D24" s="12" t="s">
        <v>133</v>
      </c>
      <c r="E24" s="41">
        <v>200</v>
      </c>
      <c r="F24" s="50"/>
      <c r="G24" s="46">
        <f t="shared" ref="G24:G39" si="8">C24/E24*F24</f>
        <v>0</v>
      </c>
      <c r="H24" s="11"/>
      <c r="I24" s="12" t="s">
        <v>134</v>
      </c>
      <c r="J24" s="13">
        <v>62.940996261330866</v>
      </c>
      <c r="K24" s="12" t="s">
        <v>30</v>
      </c>
      <c r="L24" s="43">
        <v>1</v>
      </c>
      <c r="M24" s="50"/>
      <c r="N24" s="46">
        <f t="shared" si="1"/>
        <v>0</v>
      </c>
      <c r="O24" s="11"/>
      <c r="P24" s="12" t="s">
        <v>135</v>
      </c>
      <c r="Q24" s="13">
        <v>74.926118263460694</v>
      </c>
      <c r="R24" s="12" t="s">
        <v>26</v>
      </c>
      <c r="S24" s="41">
        <v>3.2</v>
      </c>
      <c r="T24" s="50"/>
      <c r="U24" s="46">
        <f t="shared" si="2"/>
        <v>0</v>
      </c>
      <c r="V24" s="11"/>
      <c r="W24" s="12" t="s">
        <v>136</v>
      </c>
      <c r="X24" s="13">
        <v>472.76455342895167</v>
      </c>
      <c r="Y24" s="12" t="s">
        <v>32</v>
      </c>
      <c r="Z24" s="41">
        <v>1.9</v>
      </c>
      <c r="AA24" s="50"/>
      <c r="AB24" s="46">
        <f t="shared" si="7"/>
        <v>0</v>
      </c>
      <c r="AC24" s="11"/>
      <c r="AD24" s="12" t="s">
        <v>137</v>
      </c>
      <c r="AE24" s="13">
        <v>199.18838866211695</v>
      </c>
      <c r="AF24" s="12" t="s">
        <v>105</v>
      </c>
      <c r="AG24" s="41">
        <v>1.78</v>
      </c>
      <c r="AH24" s="50"/>
      <c r="AI24" s="46">
        <f t="shared" si="6"/>
        <v>0</v>
      </c>
      <c r="AJ24" s="11"/>
    </row>
    <row r="25" spans="1:36" ht="15.75" customHeight="1" x14ac:dyDescent="0.25">
      <c r="A25" s="11"/>
      <c r="B25" s="12" t="s">
        <v>138</v>
      </c>
      <c r="C25" s="13">
        <v>4112.3627568716201</v>
      </c>
      <c r="D25" s="12" t="s">
        <v>133</v>
      </c>
      <c r="E25" s="41">
        <v>200</v>
      </c>
      <c r="F25" s="50"/>
      <c r="G25" s="46">
        <f t="shared" si="8"/>
        <v>0</v>
      </c>
      <c r="H25" s="11"/>
      <c r="I25" s="12" t="s">
        <v>139</v>
      </c>
      <c r="J25" s="13">
        <v>89.915708944758379</v>
      </c>
      <c r="K25" s="12" t="s">
        <v>24</v>
      </c>
      <c r="L25" s="43">
        <v>16</v>
      </c>
      <c r="M25" s="50"/>
      <c r="N25" s="46">
        <f t="shared" si="1"/>
        <v>0</v>
      </c>
      <c r="O25" s="11"/>
      <c r="P25" s="12" t="s">
        <v>140</v>
      </c>
      <c r="Q25" s="13">
        <v>39.75577771218412</v>
      </c>
      <c r="R25" s="12" t="s">
        <v>26</v>
      </c>
      <c r="S25" s="41">
        <v>6</v>
      </c>
      <c r="T25" s="50"/>
      <c r="U25" s="46">
        <f t="shared" si="2"/>
        <v>0</v>
      </c>
      <c r="V25" s="11"/>
      <c r="W25" s="12" t="s">
        <v>141</v>
      </c>
      <c r="X25" s="13">
        <v>472.76455342895167</v>
      </c>
      <c r="Y25" s="12" t="s">
        <v>32</v>
      </c>
      <c r="Z25" s="41">
        <v>2</v>
      </c>
      <c r="AA25" s="50"/>
      <c r="AB25" s="46">
        <f t="shared" si="7"/>
        <v>0</v>
      </c>
      <c r="AC25" s="11"/>
      <c r="AD25" s="8" t="s">
        <v>142</v>
      </c>
      <c r="AE25" s="16"/>
      <c r="AF25" s="16"/>
      <c r="AG25" s="42"/>
      <c r="AH25" s="53"/>
      <c r="AI25" s="47"/>
      <c r="AJ25" s="11"/>
    </row>
    <row r="26" spans="1:36" ht="15.75" customHeight="1" x14ac:dyDescent="0.25">
      <c r="A26" s="11"/>
      <c r="B26" s="12" t="s">
        <v>143</v>
      </c>
      <c r="C26" s="13">
        <v>882.57116595560046</v>
      </c>
      <c r="D26" s="12" t="s">
        <v>133</v>
      </c>
      <c r="E26" s="43">
        <v>200</v>
      </c>
      <c r="F26" s="50"/>
      <c r="G26" s="46">
        <f t="shared" si="8"/>
        <v>0</v>
      </c>
      <c r="H26" s="11"/>
      <c r="I26" s="12" t="s">
        <v>144</v>
      </c>
      <c r="J26" s="13">
        <v>29.886539160201085</v>
      </c>
      <c r="K26" s="12" t="s">
        <v>26</v>
      </c>
      <c r="L26" s="43">
        <v>4.5454545454545459</v>
      </c>
      <c r="M26" s="50"/>
      <c r="N26" s="46">
        <f t="shared" si="1"/>
        <v>0</v>
      </c>
      <c r="O26" s="11"/>
      <c r="P26" s="12" t="s">
        <v>145</v>
      </c>
      <c r="Q26" s="13">
        <v>36.272931397912885</v>
      </c>
      <c r="R26" s="12" t="s">
        <v>26</v>
      </c>
      <c r="S26" s="41">
        <v>0.33300000000000002</v>
      </c>
      <c r="T26" s="50"/>
      <c r="U26" s="46">
        <f t="shared" si="2"/>
        <v>0</v>
      </c>
      <c r="V26" s="11"/>
      <c r="W26" s="12" t="s">
        <v>146</v>
      </c>
      <c r="X26" s="13">
        <v>296.64340319952515</v>
      </c>
      <c r="Y26" s="12" t="s">
        <v>32</v>
      </c>
      <c r="Z26" s="41">
        <v>4</v>
      </c>
      <c r="AA26" s="50"/>
      <c r="AB26" s="46">
        <f t="shared" si="7"/>
        <v>0</v>
      </c>
      <c r="AC26" s="11"/>
      <c r="AD26" s="12" t="s">
        <v>147</v>
      </c>
      <c r="AE26" s="13">
        <v>1564.3650613505065</v>
      </c>
      <c r="AF26" s="12" t="s">
        <v>105</v>
      </c>
      <c r="AG26" s="41">
        <v>2</v>
      </c>
      <c r="AH26" s="50"/>
      <c r="AI26" s="46">
        <f t="shared" ref="AI26:AI34" si="9">AE26/AG26*AH26</f>
        <v>0</v>
      </c>
      <c r="AJ26" s="11"/>
    </row>
    <row r="27" spans="1:36" ht="15.75" customHeight="1" x14ac:dyDescent="0.25">
      <c r="A27" s="11"/>
      <c r="B27" s="12" t="s">
        <v>148</v>
      </c>
      <c r="C27" s="12">
        <v>1860</v>
      </c>
      <c r="D27" s="12" t="s">
        <v>133</v>
      </c>
      <c r="E27" s="41">
        <v>200</v>
      </c>
      <c r="F27" s="50"/>
      <c r="G27" s="46">
        <f t="shared" si="8"/>
        <v>0</v>
      </c>
      <c r="H27" s="11"/>
      <c r="I27" s="12" t="s">
        <v>149</v>
      </c>
      <c r="J27" s="13">
        <v>36.096130037330326</v>
      </c>
      <c r="K27" s="12" t="s">
        <v>30</v>
      </c>
      <c r="L27" s="43">
        <v>1</v>
      </c>
      <c r="M27" s="50"/>
      <c r="N27" s="46">
        <f t="shared" si="1"/>
        <v>0</v>
      </c>
      <c r="O27" s="11"/>
      <c r="P27" s="12" t="s">
        <v>150</v>
      </c>
      <c r="Q27" s="13">
        <v>74.926118263460694</v>
      </c>
      <c r="R27" s="12" t="s">
        <v>26</v>
      </c>
      <c r="S27" s="41">
        <v>4</v>
      </c>
      <c r="T27" s="50"/>
      <c r="U27" s="46">
        <f t="shared" si="2"/>
        <v>0</v>
      </c>
      <c r="V27" s="11"/>
      <c r="W27" s="12" t="s">
        <v>151</v>
      </c>
      <c r="X27" s="13">
        <v>472.76455342895167</v>
      </c>
      <c r="Y27" s="12" t="s">
        <v>32</v>
      </c>
      <c r="Z27" s="41">
        <v>5.9</v>
      </c>
      <c r="AA27" s="50"/>
      <c r="AB27" s="46">
        <f t="shared" si="7"/>
        <v>0</v>
      </c>
      <c r="AC27" s="11"/>
      <c r="AD27" s="12" t="s">
        <v>152</v>
      </c>
      <c r="AE27" s="13">
        <v>30.779384657326567</v>
      </c>
      <c r="AF27" s="12" t="s">
        <v>105</v>
      </c>
      <c r="AG27" s="41">
        <v>3.2</v>
      </c>
      <c r="AH27" s="50"/>
      <c r="AI27" s="46">
        <f t="shared" si="9"/>
        <v>0</v>
      </c>
      <c r="AJ27" s="11"/>
    </row>
    <row r="28" spans="1:36" ht="15.75" customHeight="1" x14ac:dyDescent="0.25">
      <c r="A28" s="11"/>
      <c r="B28" s="14" t="s">
        <v>153</v>
      </c>
      <c r="C28" s="12">
        <v>1860</v>
      </c>
      <c r="D28" s="14" t="s">
        <v>26</v>
      </c>
      <c r="E28" s="44">
        <v>227</v>
      </c>
      <c r="F28" s="50"/>
      <c r="G28" s="46">
        <f t="shared" si="8"/>
        <v>0</v>
      </c>
      <c r="H28" s="11"/>
      <c r="I28" s="12" t="s">
        <v>154</v>
      </c>
      <c r="J28" s="13">
        <v>13.524384011385671</v>
      </c>
      <c r="K28" s="12" t="s">
        <v>155</v>
      </c>
      <c r="L28" s="43">
        <v>0.55865921787709494</v>
      </c>
      <c r="M28" s="50"/>
      <c r="N28" s="46">
        <f t="shared" si="1"/>
        <v>0</v>
      </c>
      <c r="O28" s="11"/>
      <c r="P28" s="12" t="s">
        <v>156</v>
      </c>
      <c r="Q28" s="13">
        <v>43.077673612641121</v>
      </c>
      <c r="R28" s="12" t="s">
        <v>26</v>
      </c>
      <c r="S28" s="41">
        <v>2</v>
      </c>
      <c r="T28" s="50"/>
      <c r="U28" s="46">
        <f t="shared" si="2"/>
        <v>0</v>
      </c>
      <c r="V28" s="11"/>
      <c r="W28" s="14" t="s">
        <v>157</v>
      </c>
      <c r="X28" s="13">
        <v>177.16455523442934</v>
      </c>
      <c r="Y28" s="12" t="s">
        <v>32</v>
      </c>
      <c r="Z28" s="41">
        <v>1.9</v>
      </c>
      <c r="AA28" s="50"/>
      <c r="AB28" s="46">
        <f t="shared" si="7"/>
        <v>0</v>
      </c>
      <c r="AC28" s="11"/>
      <c r="AD28" s="12" t="s">
        <v>158</v>
      </c>
      <c r="AE28" s="13">
        <v>1703.7316217627765</v>
      </c>
      <c r="AF28" s="12" t="s">
        <v>105</v>
      </c>
      <c r="AG28" s="41">
        <v>3.5</v>
      </c>
      <c r="AH28" s="50"/>
      <c r="AI28" s="46">
        <f t="shared" si="9"/>
        <v>0</v>
      </c>
      <c r="AJ28" s="11"/>
    </row>
    <row r="29" spans="1:36" ht="15.75" customHeight="1" x14ac:dyDescent="0.25">
      <c r="A29" s="11"/>
      <c r="B29" s="12" t="s">
        <v>159</v>
      </c>
      <c r="C29" s="12">
        <v>7334</v>
      </c>
      <c r="D29" s="12" t="s">
        <v>160</v>
      </c>
      <c r="E29" s="41">
        <v>2000</v>
      </c>
      <c r="F29" s="50"/>
      <c r="G29" s="46">
        <f t="shared" si="8"/>
        <v>0</v>
      </c>
      <c r="H29" s="11"/>
      <c r="I29" s="12" t="s">
        <v>161</v>
      </c>
      <c r="J29" s="13">
        <v>12.978913334927217</v>
      </c>
      <c r="K29" s="12" t="s">
        <v>24</v>
      </c>
      <c r="L29" s="43">
        <v>16</v>
      </c>
      <c r="M29" s="50"/>
      <c r="N29" s="46">
        <f t="shared" si="1"/>
        <v>0</v>
      </c>
      <c r="O29" s="11"/>
      <c r="P29" s="12" t="s">
        <v>162</v>
      </c>
      <c r="Q29" s="13">
        <v>22.398731608681146</v>
      </c>
      <c r="R29" s="12" t="s">
        <v>26</v>
      </c>
      <c r="S29" s="41">
        <v>0.5</v>
      </c>
      <c r="T29" s="50"/>
      <c r="U29" s="46">
        <f t="shared" si="2"/>
        <v>0</v>
      </c>
      <c r="V29" s="11"/>
      <c r="W29" s="12" t="s">
        <v>77</v>
      </c>
      <c r="X29" s="13">
        <v>98.424752908016316</v>
      </c>
      <c r="Y29" s="12" t="s">
        <v>32</v>
      </c>
      <c r="Z29" s="41">
        <v>1.85</v>
      </c>
      <c r="AA29" s="50"/>
      <c r="AB29" s="46">
        <f t="shared" si="7"/>
        <v>0</v>
      </c>
      <c r="AC29" s="11"/>
      <c r="AD29" s="12" t="s">
        <v>163</v>
      </c>
      <c r="AE29" s="13">
        <v>329.48217890066672</v>
      </c>
      <c r="AF29" s="12" t="s">
        <v>105</v>
      </c>
      <c r="AG29" s="41">
        <v>3.2</v>
      </c>
      <c r="AH29" s="50"/>
      <c r="AI29" s="46">
        <f t="shared" si="9"/>
        <v>0</v>
      </c>
      <c r="AJ29" s="11"/>
    </row>
    <row r="30" spans="1:36" ht="15.75" customHeight="1" x14ac:dyDescent="0.25">
      <c r="A30" s="11"/>
      <c r="B30" s="12" t="s">
        <v>164</v>
      </c>
      <c r="C30" s="13">
        <v>992.19455678595341</v>
      </c>
      <c r="D30" s="12" t="s">
        <v>133</v>
      </c>
      <c r="E30" s="41">
        <v>250</v>
      </c>
      <c r="F30" s="50"/>
      <c r="G30" s="46">
        <f t="shared" si="8"/>
        <v>0</v>
      </c>
      <c r="H30" s="11"/>
      <c r="I30" s="12" t="s">
        <v>165</v>
      </c>
      <c r="J30" s="13">
        <v>124.20530989184481</v>
      </c>
      <c r="K30" s="12" t="s">
        <v>30</v>
      </c>
      <c r="L30" s="43">
        <v>1</v>
      </c>
      <c r="M30" s="50"/>
      <c r="N30" s="46">
        <f t="shared" si="1"/>
        <v>0</v>
      </c>
      <c r="O30" s="11"/>
      <c r="P30" s="12" t="s">
        <v>166</v>
      </c>
      <c r="Q30" s="13">
        <v>91.309162930242664</v>
      </c>
      <c r="R30" s="12" t="s">
        <v>26</v>
      </c>
      <c r="S30" s="41">
        <v>1.6</v>
      </c>
      <c r="T30" s="50"/>
      <c r="U30" s="46">
        <f t="shared" si="2"/>
        <v>0</v>
      </c>
      <c r="V30" s="11"/>
      <c r="W30" s="12" t="s">
        <v>82</v>
      </c>
      <c r="X30" s="13">
        <v>95.249760878725453</v>
      </c>
      <c r="Y30" s="12" t="s">
        <v>32</v>
      </c>
      <c r="Z30" s="41">
        <v>1.85</v>
      </c>
      <c r="AA30" s="50"/>
      <c r="AB30" s="46">
        <f t="shared" si="7"/>
        <v>0</v>
      </c>
      <c r="AC30" s="11"/>
      <c r="AD30" s="12" t="s">
        <v>167</v>
      </c>
      <c r="AE30" s="13">
        <v>2006.3912203870832</v>
      </c>
      <c r="AF30" s="12" t="s">
        <v>105</v>
      </c>
      <c r="AG30" s="41">
        <v>2.7</v>
      </c>
      <c r="AH30" s="50"/>
      <c r="AI30" s="46">
        <f t="shared" si="9"/>
        <v>0</v>
      </c>
      <c r="AJ30" s="11"/>
    </row>
    <row r="31" spans="1:36" ht="15.75" customHeight="1" x14ac:dyDescent="0.25">
      <c r="A31" s="11"/>
      <c r="B31" s="12" t="s">
        <v>168</v>
      </c>
      <c r="C31" s="13">
        <v>36.15509226426741</v>
      </c>
      <c r="D31" s="12" t="s">
        <v>133</v>
      </c>
      <c r="E31" s="41">
        <v>200</v>
      </c>
      <c r="F31" s="50"/>
      <c r="G31" s="46">
        <f t="shared" si="8"/>
        <v>0</v>
      </c>
      <c r="H31" s="11"/>
      <c r="I31" s="12" t="s">
        <v>169</v>
      </c>
      <c r="J31" s="13">
        <v>128.70604461625547</v>
      </c>
      <c r="K31" s="12" t="s">
        <v>24</v>
      </c>
      <c r="L31" s="43">
        <v>16</v>
      </c>
      <c r="M31" s="50"/>
      <c r="N31" s="46">
        <f t="shared" si="1"/>
        <v>0</v>
      </c>
      <c r="O31" s="11"/>
      <c r="P31" s="12" t="s">
        <v>170</v>
      </c>
      <c r="Q31" s="13">
        <v>108.94855724153093</v>
      </c>
      <c r="R31" s="12" t="s">
        <v>26</v>
      </c>
      <c r="S31" s="41">
        <v>7</v>
      </c>
      <c r="T31" s="50"/>
      <c r="U31" s="46">
        <f t="shared" si="2"/>
        <v>0</v>
      </c>
      <c r="V31" s="11"/>
      <c r="W31" s="12" t="s">
        <v>171</v>
      </c>
      <c r="X31" s="13">
        <v>110.72784702151833</v>
      </c>
      <c r="Y31" s="12" t="s">
        <v>32</v>
      </c>
      <c r="Z31" s="41">
        <v>2</v>
      </c>
      <c r="AA31" s="50"/>
      <c r="AB31" s="46">
        <f t="shared" si="7"/>
        <v>0</v>
      </c>
      <c r="AC31" s="11"/>
      <c r="AD31" s="12" t="s">
        <v>172</v>
      </c>
      <c r="AE31" s="13">
        <v>289.76512323743202</v>
      </c>
      <c r="AF31" s="12" t="s">
        <v>105</v>
      </c>
      <c r="AG31" s="41">
        <v>4</v>
      </c>
      <c r="AH31" s="50"/>
      <c r="AI31" s="46">
        <f t="shared" si="9"/>
        <v>0</v>
      </c>
      <c r="AJ31" s="11"/>
    </row>
    <row r="32" spans="1:36" ht="15.75" customHeight="1" x14ac:dyDescent="0.25">
      <c r="A32" s="11"/>
      <c r="B32" s="12" t="s">
        <v>173</v>
      </c>
      <c r="C32" s="13">
        <v>992.19455678595341</v>
      </c>
      <c r="D32" s="12" t="s">
        <v>133</v>
      </c>
      <c r="E32" s="41">
        <v>200</v>
      </c>
      <c r="F32" s="50"/>
      <c r="G32" s="46">
        <f t="shared" si="8"/>
        <v>0</v>
      </c>
      <c r="H32" s="11"/>
      <c r="I32" s="12" t="s">
        <v>174</v>
      </c>
      <c r="J32" s="13">
        <v>32.585216223783448</v>
      </c>
      <c r="K32" s="12" t="s">
        <v>26</v>
      </c>
      <c r="L32" s="43">
        <v>1.6</v>
      </c>
      <c r="M32" s="50"/>
      <c r="N32" s="46">
        <f t="shared" si="1"/>
        <v>0</v>
      </c>
      <c r="O32" s="11"/>
      <c r="P32" s="12" t="s">
        <v>175</v>
      </c>
      <c r="Q32" s="13">
        <v>311.28159211865989</v>
      </c>
      <c r="R32" s="12" t="s">
        <v>24</v>
      </c>
      <c r="S32" s="41">
        <v>16</v>
      </c>
      <c r="T32" s="50"/>
      <c r="U32" s="46">
        <f t="shared" si="2"/>
        <v>0</v>
      </c>
      <c r="V32" s="11"/>
      <c r="W32" s="8" t="s">
        <v>176</v>
      </c>
      <c r="X32" s="9"/>
      <c r="Y32" s="10"/>
      <c r="Z32" s="40"/>
      <c r="AA32" s="53"/>
      <c r="AB32" s="45"/>
      <c r="AC32" s="11"/>
      <c r="AD32" s="14" t="s">
        <v>177</v>
      </c>
      <c r="AE32" s="12">
        <v>1015</v>
      </c>
      <c r="AF32" s="12" t="s">
        <v>105</v>
      </c>
      <c r="AG32" s="41">
        <v>3</v>
      </c>
      <c r="AH32" s="50"/>
      <c r="AI32" s="46">
        <f t="shared" si="9"/>
        <v>0</v>
      </c>
      <c r="AJ32" s="11"/>
    </row>
    <row r="33" spans="1:36" ht="15.75" customHeight="1" x14ac:dyDescent="0.25">
      <c r="A33" s="11"/>
      <c r="B33" s="12" t="s">
        <v>178</v>
      </c>
      <c r="C33" s="13">
        <v>174.78853717304906</v>
      </c>
      <c r="D33" s="12" t="s">
        <v>133</v>
      </c>
      <c r="E33" s="41">
        <v>150</v>
      </c>
      <c r="F33" s="50"/>
      <c r="G33" s="46">
        <f t="shared" si="8"/>
        <v>0</v>
      </c>
      <c r="H33" s="11"/>
      <c r="I33" s="12" t="s">
        <v>179</v>
      </c>
      <c r="J33" s="13">
        <v>47.705344961343492</v>
      </c>
      <c r="K33" s="12" t="s">
        <v>26</v>
      </c>
      <c r="L33" s="43">
        <v>2.5</v>
      </c>
      <c r="M33" s="50"/>
      <c r="N33" s="46">
        <f t="shared" si="1"/>
        <v>0</v>
      </c>
      <c r="O33" s="11"/>
      <c r="P33" s="12" t="s">
        <v>180</v>
      </c>
      <c r="Q33" s="13">
        <v>67.507530080309294</v>
      </c>
      <c r="R33" s="12" t="s">
        <v>32</v>
      </c>
      <c r="S33" s="41">
        <v>3.6</v>
      </c>
      <c r="T33" s="50"/>
      <c r="U33" s="46">
        <f t="shared" si="2"/>
        <v>0</v>
      </c>
      <c r="V33" s="11"/>
      <c r="W33" s="12" t="s">
        <v>181</v>
      </c>
      <c r="X33" s="13">
        <v>226.36699310324056</v>
      </c>
      <c r="Y33" s="12" t="s">
        <v>105</v>
      </c>
      <c r="Z33" s="41">
        <v>2.2999999999999998</v>
      </c>
      <c r="AA33" s="50"/>
      <c r="AB33" s="46">
        <f t="shared" ref="AB33:AB36" si="10">X33/Z33*AA33</f>
        <v>0</v>
      </c>
      <c r="AC33" s="11"/>
      <c r="AD33" s="12" t="s">
        <v>182</v>
      </c>
      <c r="AE33" s="13">
        <v>413.8225275484354</v>
      </c>
      <c r="AF33" s="12" t="s">
        <v>105</v>
      </c>
      <c r="AG33" s="41">
        <v>3.7</v>
      </c>
      <c r="AH33" s="50"/>
      <c r="AI33" s="46">
        <f t="shared" si="9"/>
        <v>0</v>
      </c>
      <c r="AJ33" s="11"/>
    </row>
    <row r="34" spans="1:36" ht="15.75" customHeight="1" x14ac:dyDescent="0.25">
      <c r="A34" s="11"/>
      <c r="B34" s="12" t="s">
        <v>183</v>
      </c>
      <c r="C34" s="13">
        <v>4112.3627568716201</v>
      </c>
      <c r="D34" s="12" t="s">
        <v>133</v>
      </c>
      <c r="E34" s="41">
        <v>200</v>
      </c>
      <c r="F34" s="50"/>
      <c r="G34" s="46">
        <f t="shared" si="8"/>
        <v>0</v>
      </c>
      <c r="H34" s="11"/>
      <c r="I34" s="12" t="s">
        <v>184</v>
      </c>
      <c r="J34" s="13">
        <v>47.705344961343492</v>
      </c>
      <c r="K34" s="12" t="s">
        <v>26</v>
      </c>
      <c r="L34" s="43">
        <v>2</v>
      </c>
      <c r="M34" s="50"/>
      <c r="N34" s="46">
        <f t="shared" si="1"/>
        <v>0</v>
      </c>
      <c r="O34" s="11"/>
      <c r="P34" s="12" t="s">
        <v>185</v>
      </c>
      <c r="Q34" s="13">
        <v>19.8177424842895</v>
      </c>
      <c r="R34" s="12" t="s">
        <v>32</v>
      </c>
      <c r="S34" s="41">
        <v>2.2999999999999998</v>
      </c>
      <c r="T34" s="50"/>
      <c r="U34" s="46">
        <f t="shared" si="2"/>
        <v>0</v>
      </c>
      <c r="V34" s="11"/>
      <c r="W34" s="12" t="s">
        <v>186</v>
      </c>
      <c r="X34" s="13">
        <v>265.6064588658366</v>
      </c>
      <c r="Y34" s="12" t="s">
        <v>105</v>
      </c>
      <c r="Z34" s="41">
        <v>2</v>
      </c>
      <c r="AA34" s="50"/>
      <c r="AB34" s="46">
        <f t="shared" si="10"/>
        <v>0</v>
      </c>
      <c r="AC34" s="11"/>
      <c r="AD34" s="12" t="s">
        <v>187</v>
      </c>
      <c r="AE34" s="13">
        <v>1485.5030602211316</v>
      </c>
      <c r="AF34" s="12" t="s">
        <v>105</v>
      </c>
      <c r="AG34" s="41">
        <v>5.3</v>
      </c>
      <c r="AH34" s="50"/>
      <c r="AI34" s="46">
        <f t="shared" si="9"/>
        <v>0</v>
      </c>
      <c r="AJ34" s="11"/>
    </row>
    <row r="35" spans="1:36" ht="15.75" customHeight="1" x14ac:dyDescent="0.25">
      <c r="A35" s="11"/>
      <c r="B35" s="12" t="s">
        <v>188</v>
      </c>
      <c r="C35" s="13">
        <v>4112.3627568716201</v>
      </c>
      <c r="D35" s="12" t="s">
        <v>133</v>
      </c>
      <c r="E35" s="41">
        <v>200</v>
      </c>
      <c r="F35" s="50"/>
      <c r="G35" s="46">
        <f t="shared" si="8"/>
        <v>0</v>
      </c>
      <c r="H35" s="11"/>
      <c r="I35" s="12" t="s">
        <v>189</v>
      </c>
      <c r="J35" s="13">
        <v>30.721140350494014</v>
      </c>
      <c r="K35" s="12" t="s">
        <v>190</v>
      </c>
      <c r="L35" s="43">
        <v>1</v>
      </c>
      <c r="M35" s="50"/>
      <c r="N35" s="46">
        <f t="shared" si="1"/>
        <v>0</v>
      </c>
      <c r="O35" s="11"/>
      <c r="P35" s="12" t="s">
        <v>191</v>
      </c>
      <c r="Q35" s="13">
        <v>54.524861255038211</v>
      </c>
      <c r="R35" s="12" t="s">
        <v>26</v>
      </c>
      <c r="S35" s="41">
        <v>6.25</v>
      </c>
      <c r="T35" s="50"/>
      <c r="U35" s="46">
        <f t="shared" si="2"/>
        <v>0</v>
      </c>
      <c r="V35" s="11"/>
      <c r="W35" s="12" t="s">
        <v>192</v>
      </c>
      <c r="X35" s="13">
        <v>540.54057199012686</v>
      </c>
      <c r="Y35" s="12" t="s">
        <v>105</v>
      </c>
      <c r="Z35" s="41">
        <v>2.5</v>
      </c>
      <c r="AA35" s="50"/>
      <c r="AB35" s="46">
        <f t="shared" si="10"/>
        <v>0</v>
      </c>
      <c r="AC35" s="11"/>
      <c r="AJ35" s="11"/>
    </row>
    <row r="36" spans="1:36" ht="15.75" customHeight="1" x14ac:dyDescent="0.25">
      <c r="A36" s="11"/>
      <c r="B36" s="12" t="s">
        <v>193</v>
      </c>
      <c r="C36" s="13">
        <v>403.50856412139564</v>
      </c>
      <c r="D36" s="12" t="s">
        <v>133</v>
      </c>
      <c r="E36" s="41">
        <v>200</v>
      </c>
      <c r="F36" s="50"/>
      <c r="G36" s="46">
        <f t="shared" si="8"/>
        <v>0</v>
      </c>
      <c r="H36" s="11"/>
      <c r="I36" s="12" t="s">
        <v>194</v>
      </c>
      <c r="J36" s="13">
        <v>32.585216223783448</v>
      </c>
      <c r="K36" s="12" t="s">
        <v>26</v>
      </c>
      <c r="L36" s="43">
        <v>6.0606060606060606</v>
      </c>
      <c r="M36" s="50"/>
      <c r="N36" s="46">
        <f t="shared" si="1"/>
        <v>0</v>
      </c>
      <c r="O36" s="11"/>
      <c r="P36" s="12" t="s">
        <v>195</v>
      </c>
      <c r="Q36" s="13">
        <v>28.572838295788401</v>
      </c>
      <c r="R36" s="12" t="s">
        <v>26</v>
      </c>
      <c r="S36" s="41">
        <v>0.2</v>
      </c>
      <c r="T36" s="50"/>
      <c r="U36" s="46">
        <f t="shared" si="2"/>
        <v>0</v>
      </c>
      <c r="V36" s="11"/>
      <c r="W36" s="12" t="s">
        <v>196</v>
      </c>
      <c r="X36" s="13">
        <v>230.96213814420574</v>
      </c>
      <c r="Y36" s="12" t="s">
        <v>197</v>
      </c>
      <c r="Z36" s="41">
        <v>22</v>
      </c>
      <c r="AA36" s="50"/>
      <c r="AB36" s="46">
        <f t="shared" si="10"/>
        <v>0</v>
      </c>
      <c r="AC36" s="11"/>
      <c r="AD36" s="11"/>
      <c r="AE36" s="11"/>
      <c r="AF36" s="11"/>
      <c r="AG36" s="11"/>
      <c r="AH36" s="11"/>
      <c r="AI36" s="18"/>
      <c r="AJ36" s="11"/>
    </row>
    <row r="37" spans="1:36" ht="15.75" customHeight="1" x14ac:dyDescent="0.25">
      <c r="A37" s="11"/>
      <c r="B37" s="12" t="s">
        <v>198</v>
      </c>
      <c r="C37" s="13">
        <v>912.05855303832072</v>
      </c>
      <c r="D37" s="12" t="s">
        <v>133</v>
      </c>
      <c r="E37" s="41">
        <v>200</v>
      </c>
      <c r="F37" s="50"/>
      <c r="G37" s="46">
        <f t="shared" si="8"/>
        <v>0</v>
      </c>
      <c r="H37" s="11"/>
      <c r="I37" s="12" t="s">
        <v>199</v>
      </c>
      <c r="J37" s="13">
        <v>22.060241909899265</v>
      </c>
      <c r="K37" s="12" t="s">
        <v>190</v>
      </c>
      <c r="L37" s="43">
        <v>1</v>
      </c>
      <c r="M37" s="50"/>
      <c r="N37" s="46">
        <f t="shared" si="1"/>
        <v>0</v>
      </c>
      <c r="O37" s="11"/>
      <c r="P37" s="11"/>
      <c r="Q37" s="11"/>
      <c r="R37" s="11"/>
      <c r="S37" s="11"/>
      <c r="T37" s="11"/>
      <c r="U37" s="18"/>
      <c r="V37" s="11"/>
      <c r="W37" s="11"/>
      <c r="X37" s="11"/>
      <c r="Y37" s="11"/>
      <c r="Z37" s="11"/>
      <c r="AA37" s="11"/>
      <c r="AB37" s="18"/>
      <c r="AC37" s="11"/>
      <c r="AD37" s="11"/>
      <c r="AE37" s="11"/>
      <c r="AF37" s="11"/>
      <c r="AG37" s="11"/>
      <c r="AH37" s="11"/>
      <c r="AI37" s="18"/>
      <c r="AJ37" s="11"/>
    </row>
    <row r="38" spans="1:36" ht="15.75" customHeight="1" x14ac:dyDescent="0.25">
      <c r="A38" s="11"/>
      <c r="B38" s="12" t="s">
        <v>200</v>
      </c>
      <c r="C38" s="13">
        <v>36.15509226426741</v>
      </c>
      <c r="D38" s="12" t="s">
        <v>133</v>
      </c>
      <c r="E38" s="41">
        <v>145</v>
      </c>
      <c r="F38" s="50"/>
      <c r="G38" s="46">
        <f t="shared" si="8"/>
        <v>0</v>
      </c>
      <c r="H38" s="11"/>
      <c r="I38" s="12" t="s">
        <v>201</v>
      </c>
      <c r="J38" s="13">
        <v>63.02926259971219</v>
      </c>
      <c r="K38" s="12" t="s">
        <v>24</v>
      </c>
      <c r="L38" s="43">
        <v>16</v>
      </c>
      <c r="M38" s="50"/>
      <c r="N38" s="46">
        <f t="shared" si="1"/>
        <v>0</v>
      </c>
      <c r="O38" s="11"/>
      <c r="P38" s="11"/>
      <c r="Q38" s="11"/>
      <c r="R38" s="11"/>
      <c r="S38" s="11"/>
      <c r="T38" s="11"/>
      <c r="U38" s="18"/>
      <c r="V38" s="11"/>
      <c r="W38" s="11"/>
      <c r="X38" s="11"/>
      <c r="Y38" s="11"/>
      <c r="Z38" s="11"/>
      <c r="AA38" s="11"/>
      <c r="AB38" s="18"/>
      <c r="AC38" s="11"/>
      <c r="AD38" s="11"/>
      <c r="AE38" s="11"/>
      <c r="AF38" s="11"/>
      <c r="AG38" s="11"/>
      <c r="AH38" s="11"/>
      <c r="AI38" s="18"/>
      <c r="AJ38" s="11"/>
    </row>
    <row r="39" spans="1:36" ht="15.75" customHeight="1" x14ac:dyDescent="0.25">
      <c r="A39" s="11"/>
      <c r="B39" s="12" t="s">
        <v>202</v>
      </c>
      <c r="C39" s="12">
        <v>15159</v>
      </c>
      <c r="D39" s="12" t="s">
        <v>203</v>
      </c>
      <c r="E39" s="41">
        <v>110</v>
      </c>
      <c r="F39" s="50"/>
      <c r="G39" s="46">
        <f t="shared" si="8"/>
        <v>0</v>
      </c>
      <c r="H39" s="11"/>
      <c r="I39" s="12" t="s">
        <v>204</v>
      </c>
      <c r="J39" s="13">
        <v>30.721140350494014</v>
      </c>
      <c r="K39" s="12" t="s">
        <v>190</v>
      </c>
      <c r="L39" s="43">
        <v>1</v>
      </c>
      <c r="M39" s="50"/>
      <c r="N39" s="46">
        <f t="shared" si="1"/>
        <v>0</v>
      </c>
      <c r="O39" s="11"/>
      <c r="P39" s="11"/>
      <c r="Q39" s="11"/>
      <c r="R39" s="11"/>
      <c r="S39" s="11"/>
      <c r="T39" s="11"/>
      <c r="U39" s="18"/>
      <c r="V39" s="11"/>
      <c r="W39" s="11"/>
      <c r="X39" s="11"/>
      <c r="Y39" s="11"/>
      <c r="Z39" s="11"/>
      <c r="AA39" s="11"/>
      <c r="AB39" s="18"/>
      <c r="AC39" s="11"/>
      <c r="AD39" s="11"/>
      <c r="AE39" s="11"/>
      <c r="AF39" s="11"/>
      <c r="AG39" s="11"/>
      <c r="AH39" s="11"/>
      <c r="AI39" s="18"/>
      <c r="AJ39" s="11"/>
    </row>
    <row r="40" spans="1:36" ht="15.75" customHeight="1" x14ac:dyDescent="0.25">
      <c r="A40" s="19"/>
      <c r="B40" s="11"/>
      <c r="C40" s="11"/>
      <c r="D40" s="11"/>
      <c r="E40" s="11"/>
      <c r="F40" s="11"/>
      <c r="G40" s="18"/>
      <c r="H40" s="11"/>
      <c r="I40" s="12" t="s">
        <v>205</v>
      </c>
      <c r="J40" s="13">
        <v>75.25460663033833</v>
      </c>
      <c r="K40" s="12" t="s">
        <v>30</v>
      </c>
      <c r="L40" s="43">
        <v>1</v>
      </c>
      <c r="M40" s="50"/>
      <c r="N40" s="46">
        <f t="shared" si="1"/>
        <v>0</v>
      </c>
      <c r="O40" s="11"/>
      <c r="P40" s="11"/>
      <c r="Q40" s="11"/>
      <c r="R40" s="11"/>
      <c r="S40" s="11"/>
      <c r="T40" s="11"/>
      <c r="U40" s="18"/>
      <c r="V40" s="11"/>
      <c r="W40" s="11"/>
      <c r="X40" s="11"/>
      <c r="Y40" s="11"/>
      <c r="Z40" s="11"/>
      <c r="AA40" s="11"/>
      <c r="AB40" s="18"/>
      <c r="AC40" s="11"/>
      <c r="AD40" s="11"/>
      <c r="AE40" s="11"/>
      <c r="AF40" s="11"/>
      <c r="AG40" s="11"/>
      <c r="AH40" s="11"/>
      <c r="AI40" s="18"/>
      <c r="AJ40" s="11"/>
    </row>
    <row r="41" spans="1:36" ht="15.75" customHeight="1" x14ac:dyDescent="0.25">
      <c r="A41" s="19"/>
      <c r="B41" s="66" t="s">
        <v>206</v>
      </c>
      <c r="C41" s="67"/>
      <c r="D41" s="67"/>
      <c r="E41" s="67"/>
      <c r="F41" s="67"/>
      <c r="G41" s="72">
        <f>SUM(G4:G22,G24:G39,N4:N50,U4:U36,AB4:AB19,AB21:AB31,AI4:AI16,AI18:AI24,AB33:AB36,AI26:AI34)</f>
        <v>0</v>
      </c>
      <c r="H41" s="11"/>
      <c r="I41" s="12" t="s">
        <v>207</v>
      </c>
      <c r="J41" s="13">
        <v>63.888998716991907</v>
      </c>
      <c r="K41" s="12" t="s">
        <v>24</v>
      </c>
      <c r="L41" s="43">
        <v>16</v>
      </c>
      <c r="M41" s="50"/>
      <c r="N41" s="46">
        <f t="shared" si="1"/>
        <v>0</v>
      </c>
      <c r="O41" s="11"/>
      <c r="P41" s="11"/>
      <c r="Q41" s="11"/>
      <c r="R41" s="11"/>
      <c r="S41" s="11"/>
      <c r="T41" s="11"/>
      <c r="U41" s="18"/>
      <c r="V41" s="11"/>
      <c r="W41" s="11"/>
      <c r="X41" s="11"/>
      <c r="Y41" s="11"/>
      <c r="Z41" s="11"/>
      <c r="AA41" s="11"/>
      <c r="AB41" s="18"/>
      <c r="AC41" s="11"/>
      <c r="AD41" s="11"/>
      <c r="AE41" s="11"/>
      <c r="AF41" s="11"/>
      <c r="AG41" s="11"/>
      <c r="AH41" s="11"/>
      <c r="AI41" s="18"/>
      <c r="AJ41" s="11"/>
    </row>
    <row r="42" spans="1:36" ht="15.75" customHeight="1" x14ac:dyDescent="0.25">
      <c r="A42" s="19"/>
      <c r="B42" s="68"/>
      <c r="C42" s="69"/>
      <c r="D42" s="69"/>
      <c r="E42" s="69"/>
      <c r="F42" s="69"/>
      <c r="G42" s="73"/>
      <c r="H42" s="11"/>
      <c r="I42" s="12" t="s">
        <v>208</v>
      </c>
      <c r="J42" s="13">
        <v>106.60050874014833</v>
      </c>
      <c r="K42" s="12" t="s">
        <v>26</v>
      </c>
      <c r="L42" s="43">
        <v>2</v>
      </c>
      <c r="M42" s="50"/>
      <c r="N42" s="46">
        <f t="shared" si="1"/>
        <v>0</v>
      </c>
      <c r="O42" s="11"/>
      <c r="P42" s="11"/>
      <c r="Q42" s="11"/>
      <c r="R42" s="11"/>
      <c r="S42" s="11"/>
      <c r="T42" s="11"/>
      <c r="U42" s="18"/>
      <c r="V42" s="11"/>
      <c r="W42" s="11"/>
      <c r="X42" s="11"/>
      <c r="Y42" s="11"/>
      <c r="Z42" s="11"/>
      <c r="AA42" s="11"/>
      <c r="AB42" s="18"/>
      <c r="AC42" s="11"/>
      <c r="AD42" s="11"/>
      <c r="AE42" s="11"/>
      <c r="AF42" s="11"/>
      <c r="AG42" s="11"/>
      <c r="AH42" s="11"/>
      <c r="AI42" s="18"/>
      <c r="AJ42" s="11"/>
    </row>
    <row r="43" spans="1:36" ht="15.75" customHeight="1" x14ac:dyDescent="0.25">
      <c r="A43" s="11"/>
      <c r="B43" s="70"/>
      <c r="C43" s="71"/>
      <c r="D43" s="71"/>
      <c r="E43" s="71"/>
      <c r="F43" s="71"/>
      <c r="G43" s="74"/>
      <c r="H43" s="11"/>
      <c r="I43" s="12" t="s">
        <v>209</v>
      </c>
      <c r="J43" s="13">
        <v>60.900860999555448</v>
      </c>
      <c r="K43" s="12" t="s">
        <v>24</v>
      </c>
      <c r="L43" s="43">
        <v>16</v>
      </c>
      <c r="M43" s="50"/>
      <c r="N43" s="46">
        <f t="shared" si="1"/>
        <v>0</v>
      </c>
      <c r="O43" s="11"/>
      <c r="P43" s="11"/>
      <c r="Q43" s="11"/>
      <c r="R43" s="11"/>
      <c r="S43" s="11"/>
      <c r="T43" s="11"/>
      <c r="U43" s="18"/>
      <c r="V43" s="11"/>
      <c r="W43" s="11"/>
      <c r="X43" s="11"/>
      <c r="Y43" s="11"/>
      <c r="Z43" s="11"/>
      <c r="AA43" s="11"/>
      <c r="AB43" s="18"/>
      <c r="AC43" s="11"/>
      <c r="AD43" s="11"/>
      <c r="AE43" s="11"/>
      <c r="AF43" s="11"/>
      <c r="AG43" s="11"/>
      <c r="AH43" s="11"/>
      <c r="AI43" s="18"/>
      <c r="AJ43" s="11"/>
    </row>
    <row r="44" spans="1:36" ht="15.75" customHeight="1" x14ac:dyDescent="0.25">
      <c r="A44" s="11"/>
      <c r="B44" s="11"/>
      <c r="C44" s="11"/>
      <c r="D44" s="11"/>
      <c r="E44" s="11"/>
      <c r="F44" s="11"/>
      <c r="G44" s="18"/>
      <c r="H44" s="11"/>
      <c r="I44" s="12" t="s">
        <v>210</v>
      </c>
      <c r="J44" s="13">
        <v>50.750717499629552</v>
      </c>
      <c r="K44" s="12" t="s">
        <v>24</v>
      </c>
      <c r="L44" s="43">
        <v>16</v>
      </c>
      <c r="M44" s="50"/>
      <c r="N44" s="46">
        <f t="shared" si="1"/>
        <v>0</v>
      </c>
      <c r="O44" s="11"/>
      <c r="P44" s="11"/>
      <c r="Q44" s="11"/>
      <c r="R44" s="11"/>
      <c r="S44" s="11"/>
      <c r="T44" s="11"/>
      <c r="U44" s="18"/>
      <c r="V44" s="11"/>
      <c r="W44" s="11"/>
      <c r="X44" s="11"/>
      <c r="Y44" s="11"/>
      <c r="Z44" s="11"/>
      <c r="AA44" s="11"/>
      <c r="AB44" s="18"/>
      <c r="AC44" s="11"/>
      <c r="AD44" s="11"/>
      <c r="AE44" s="11"/>
      <c r="AF44" s="11"/>
      <c r="AG44" s="11"/>
      <c r="AH44" s="11"/>
      <c r="AI44" s="18"/>
      <c r="AJ44" s="11"/>
    </row>
    <row r="45" spans="1:36" ht="15.75" customHeight="1" x14ac:dyDescent="0.25">
      <c r="A45" s="11"/>
      <c r="B45" s="11"/>
      <c r="C45" s="11"/>
      <c r="D45" s="11"/>
      <c r="E45" s="11"/>
      <c r="F45" s="11"/>
      <c r="G45" s="18"/>
      <c r="H45" s="11"/>
      <c r="I45" s="12" t="s">
        <v>211</v>
      </c>
      <c r="J45" s="13">
        <v>304.50430499777724</v>
      </c>
      <c r="K45" s="12" t="s">
        <v>24</v>
      </c>
      <c r="L45" s="43">
        <v>16</v>
      </c>
      <c r="M45" s="50"/>
      <c r="N45" s="46">
        <f t="shared" si="1"/>
        <v>0</v>
      </c>
      <c r="O45" s="11"/>
      <c r="P45" s="11"/>
      <c r="Q45" s="11"/>
      <c r="R45" s="11"/>
      <c r="S45" s="11"/>
      <c r="T45" s="11"/>
      <c r="U45" s="18"/>
      <c r="V45" s="11"/>
      <c r="W45" s="11"/>
      <c r="X45" s="11"/>
      <c r="Y45" s="11"/>
      <c r="Z45" s="11"/>
      <c r="AA45" s="11"/>
      <c r="AB45" s="18"/>
      <c r="AC45" s="11"/>
      <c r="AD45" s="11"/>
      <c r="AE45" s="11"/>
      <c r="AF45" s="11"/>
      <c r="AG45" s="11"/>
      <c r="AH45" s="11"/>
      <c r="AI45" s="18"/>
      <c r="AJ45" s="11"/>
    </row>
    <row r="46" spans="1:36" ht="15.75" customHeight="1" x14ac:dyDescent="0.25">
      <c r="A46" s="11"/>
      <c r="B46" s="11"/>
      <c r="C46" s="11"/>
      <c r="D46" s="11"/>
      <c r="E46" s="11"/>
      <c r="F46" s="11"/>
      <c r="G46" s="18"/>
      <c r="H46" s="11"/>
      <c r="I46" s="12" t="s">
        <v>212</v>
      </c>
      <c r="J46" s="13">
        <v>15.225215249888862</v>
      </c>
      <c r="K46" s="12" t="s">
        <v>26</v>
      </c>
      <c r="L46" s="43">
        <v>25</v>
      </c>
      <c r="M46" s="50"/>
      <c r="N46" s="46">
        <f t="shared" si="1"/>
        <v>0</v>
      </c>
      <c r="O46" s="11"/>
      <c r="P46" s="11"/>
      <c r="Q46" s="11"/>
      <c r="R46" s="11"/>
      <c r="S46" s="11"/>
      <c r="T46" s="11"/>
      <c r="U46" s="18"/>
      <c r="V46" s="11"/>
      <c r="W46" s="11"/>
      <c r="X46" s="11"/>
      <c r="Y46" s="11"/>
      <c r="Z46" s="11"/>
      <c r="AA46" s="11"/>
      <c r="AB46" s="18"/>
      <c r="AC46" s="11"/>
      <c r="AD46" s="11"/>
      <c r="AE46" s="11"/>
      <c r="AF46" s="11"/>
      <c r="AG46" s="11"/>
      <c r="AH46" s="11"/>
      <c r="AI46" s="18"/>
      <c r="AJ46" s="11"/>
    </row>
    <row r="47" spans="1:36" ht="15.75" customHeight="1" x14ac:dyDescent="0.25">
      <c r="A47" s="11"/>
      <c r="B47" s="11"/>
      <c r="C47" s="11"/>
      <c r="D47" s="11"/>
      <c r="E47" s="11"/>
      <c r="F47" s="11"/>
      <c r="G47" s="18"/>
      <c r="H47" s="11"/>
      <c r="I47" s="12" t="s">
        <v>213</v>
      </c>
      <c r="J47" s="13">
        <v>15.225215249888862</v>
      </c>
      <c r="K47" s="12" t="s">
        <v>26</v>
      </c>
      <c r="L47" s="43">
        <v>3.3333333333333335</v>
      </c>
      <c r="M47" s="50"/>
      <c r="N47" s="46">
        <f t="shared" si="1"/>
        <v>0</v>
      </c>
      <c r="O47" s="11"/>
      <c r="P47" s="11"/>
      <c r="Q47" s="11"/>
      <c r="R47" s="11"/>
      <c r="S47" s="11"/>
      <c r="T47" s="11"/>
      <c r="U47" s="18"/>
      <c r="V47" s="11"/>
      <c r="W47" s="11"/>
      <c r="X47" s="11"/>
      <c r="Y47" s="11"/>
      <c r="Z47" s="11"/>
      <c r="AA47" s="11"/>
      <c r="AB47" s="18"/>
      <c r="AC47" s="11"/>
      <c r="AD47" s="11"/>
      <c r="AE47" s="11"/>
      <c r="AF47" s="11"/>
      <c r="AG47" s="11"/>
      <c r="AH47" s="11"/>
      <c r="AI47" s="18"/>
      <c r="AJ47" s="11"/>
    </row>
    <row r="48" spans="1:36" ht="15.75" customHeight="1" x14ac:dyDescent="0.25">
      <c r="A48" s="11"/>
      <c r="B48" s="11"/>
      <c r="C48" s="11"/>
      <c r="D48" s="11"/>
      <c r="E48" s="11"/>
      <c r="F48" s="11"/>
      <c r="G48" s="18"/>
      <c r="H48" s="11"/>
      <c r="I48" s="12" t="s">
        <v>214</v>
      </c>
      <c r="J48" s="13">
        <v>19.031519062361077</v>
      </c>
      <c r="K48" s="12" t="s">
        <v>24</v>
      </c>
      <c r="L48" s="43">
        <v>16</v>
      </c>
      <c r="M48" s="50"/>
      <c r="N48" s="46">
        <f t="shared" si="1"/>
        <v>0</v>
      </c>
      <c r="O48" s="11"/>
      <c r="P48" s="11"/>
      <c r="Q48" s="11"/>
      <c r="R48" s="11"/>
      <c r="S48" s="11"/>
      <c r="T48" s="11"/>
      <c r="U48" s="18"/>
      <c r="V48" s="11"/>
      <c r="W48" s="11"/>
      <c r="X48" s="11"/>
      <c r="Y48" s="11"/>
      <c r="Z48" s="11"/>
      <c r="AA48" s="11"/>
      <c r="AB48" s="18"/>
      <c r="AC48" s="11"/>
      <c r="AD48" s="11"/>
      <c r="AE48" s="11"/>
      <c r="AF48" s="11"/>
      <c r="AG48" s="11"/>
      <c r="AH48" s="11"/>
      <c r="AI48" s="18"/>
      <c r="AJ48" s="11"/>
    </row>
    <row r="49" spans="1:36" ht="15.75" customHeight="1" x14ac:dyDescent="0.25">
      <c r="A49" s="11"/>
      <c r="B49" s="11"/>
      <c r="C49" s="11"/>
      <c r="D49" s="11"/>
      <c r="E49" s="11"/>
      <c r="F49" s="11"/>
      <c r="G49" s="18"/>
      <c r="H49" s="11"/>
      <c r="I49" s="12" t="s">
        <v>215</v>
      </c>
      <c r="J49" s="13">
        <v>14.893956371755873</v>
      </c>
      <c r="K49" s="12" t="s">
        <v>26</v>
      </c>
      <c r="L49" s="43">
        <v>4</v>
      </c>
      <c r="M49" s="50"/>
      <c r="N49" s="46">
        <f t="shared" si="1"/>
        <v>0</v>
      </c>
      <c r="O49" s="11"/>
      <c r="P49" s="11"/>
      <c r="Q49" s="11"/>
      <c r="R49" s="11"/>
      <c r="S49" s="11"/>
      <c r="T49" s="11"/>
      <c r="U49" s="18"/>
      <c r="V49" s="11"/>
      <c r="W49" s="11"/>
      <c r="X49" s="11"/>
      <c r="Y49" s="11"/>
      <c r="Z49" s="11"/>
      <c r="AA49" s="11"/>
      <c r="AB49" s="18"/>
      <c r="AC49" s="11"/>
      <c r="AD49" s="11"/>
      <c r="AE49" s="11"/>
      <c r="AF49" s="11"/>
      <c r="AG49" s="11"/>
      <c r="AH49" s="11"/>
      <c r="AI49" s="18"/>
      <c r="AJ49" s="11"/>
    </row>
    <row r="50" spans="1:36" ht="15.75" customHeight="1" x14ac:dyDescent="0.25">
      <c r="A50" s="11"/>
      <c r="B50" s="11"/>
      <c r="C50" s="11"/>
      <c r="D50" s="11"/>
      <c r="E50" s="11"/>
      <c r="F50" s="11"/>
      <c r="G50" s="18"/>
      <c r="H50" s="11"/>
      <c r="I50" s="12" t="s">
        <v>216</v>
      </c>
      <c r="J50" s="13">
        <v>41.069733112893097</v>
      </c>
      <c r="K50" s="12" t="s">
        <v>26</v>
      </c>
      <c r="L50" s="43">
        <v>2.5</v>
      </c>
      <c r="M50" s="52"/>
      <c r="N50" s="46">
        <f t="shared" si="1"/>
        <v>0</v>
      </c>
      <c r="O50" s="11"/>
      <c r="P50" s="11"/>
      <c r="Q50" s="11"/>
      <c r="R50" s="11"/>
      <c r="S50" s="11"/>
      <c r="T50" s="11"/>
      <c r="U50" s="18"/>
      <c r="V50" s="11"/>
      <c r="W50" s="11"/>
      <c r="X50" s="11"/>
      <c r="Y50" s="11"/>
      <c r="Z50" s="11"/>
      <c r="AA50" s="11"/>
      <c r="AB50" s="18"/>
      <c r="AC50" s="11"/>
      <c r="AD50" s="11"/>
      <c r="AE50" s="11"/>
      <c r="AF50" s="11"/>
      <c r="AG50" s="11"/>
      <c r="AH50" s="11"/>
      <c r="AI50" s="18"/>
      <c r="AJ50" s="11"/>
    </row>
    <row r="51" spans="1:36" ht="9" customHeight="1" x14ac:dyDescent="0.25">
      <c r="A51" s="11"/>
      <c r="B51" s="11"/>
      <c r="C51" s="11"/>
      <c r="D51" s="11"/>
      <c r="E51" s="11"/>
      <c r="F51" s="11"/>
      <c r="G51" s="18"/>
      <c r="H51" s="11"/>
      <c r="I51" s="11"/>
      <c r="J51" s="11"/>
      <c r="K51" s="11"/>
      <c r="L51" s="11"/>
      <c r="M51" s="11"/>
      <c r="N51" s="18"/>
      <c r="O51" s="11"/>
      <c r="P51" s="11"/>
      <c r="Q51" s="11"/>
      <c r="R51" s="11"/>
      <c r="S51" s="11"/>
      <c r="T51" s="11"/>
      <c r="U51" s="18"/>
      <c r="V51" s="11"/>
      <c r="W51" s="11"/>
      <c r="X51" s="11"/>
      <c r="Y51" s="11"/>
      <c r="Z51" s="11"/>
      <c r="AA51" s="11"/>
      <c r="AB51" s="18"/>
      <c r="AC51" s="11"/>
      <c r="AD51" s="11"/>
      <c r="AE51" s="11"/>
      <c r="AF51" s="11"/>
      <c r="AG51" s="11"/>
      <c r="AH51" s="11"/>
      <c r="AI51" s="18"/>
      <c r="AJ51" s="11"/>
    </row>
    <row r="52" spans="1:36" ht="9" customHeight="1" x14ac:dyDescent="0.25">
      <c r="A52" s="11"/>
      <c r="B52" s="11"/>
      <c r="C52" s="11"/>
      <c r="D52" s="11"/>
      <c r="E52" s="11"/>
      <c r="F52" s="11"/>
      <c r="G52" s="18"/>
      <c r="H52" s="11"/>
      <c r="I52" s="11"/>
      <c r="J52" s="11"/>
      <c r="K52" s="11"/>
      <c r="L52" s="11"/>
      <c r="M52" s="11"/>
      <c r="N52" s="18"/>
      <c r="O52" s="11"/>
      <c r="P52" s="11"/>
      <c r="Q52" s="11"/>
      <c r="R52" s="11"/>
      <c r="S52" s="11"/>
      <c r="T52" s="11"/>
      <c r="U52" s="18"/>
      <c r="V52" s="11"/>
      <c r="W52" s="11"/>
      <c r="X52" s="11"/>
      <c r="Y52" s="11"/>
      <c r="Z52" s="11"/>
      <c r="AA52" s="11"/>
      <c r="AB52" s="18"/>
      <c r="AC52" s="11"/>
      <c r="AD52" s="11"/>
      <c r="AE52" s="11"/>
      <c r="AF52" s="11"/>
      <c r="AG52" s="11"/>
      <c r="AH52" s="11"/>
      <c r="AI52" s="18"/>
      <c r="AJ52" s="11"/>
    </row>
  </sheetData>
  <mergeCells count="2">
    <mergeCell ref="B41:F43"/>
    <mergeCell ref="G41:G43"/>
  </mergeCells>
  <pageMargins left="0.7" right="0.7" top="0.75" bottom="0.75" header="0" footer="0"/>
  <pageSetup orientation="portrait"/>
  <ignoredErrors>
    <ignoredError sqref="AB17" formula="1"/>
  </ignoredError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outlinePr summaryBelow="0" summaryRight="0"/>
  </sheetPr>
  <dimension ref="A1:F24"/>
  <sheetViews>
    <sheetView workbookViewId="0">
      <selection activeCell="H12" sqref="H12"/>
    </sheetView>
  </sheetViews>
  <sheetFormatPr defaultColWidth="12.625" defaultRowHeight="15" x14ac:dyDescent="0.25"/>
  <cols>
    <col min="1" max="1" width="3.25" style="21" customWidth="1"/>
    <col min="2" max="2" width="4.625" style="21" customWidth="1"/>
    <col min="3" max="3" width="2.75" style="21" customWidth="1"/>
    <col min="4" max="4" width="100.625" style="21" customWidth="1"/>
    <col min="5" max="5" width="9.375" style="21" customWidth="1"/>
    <col min="6" max="6" width="3.125" style="21" customWidth="1"/>
    <col min="7" max="16384" width="12.625" style="21"/>
  </cols>
  <sheetData>
    <row r="1" spans="1:6" ht="12.75" customHeight="1" x14ac:dyDescent="0.3">
      <c r="A1" s="20"/>
      <c r="B1" s="81"/>
      <c r="C1" s="76"/>
      <c r="D1" s="76"/>
      <c r="E1" s="76"/>
      <c r="F1" s="20"/>
    </row>
    <row r="2" spans="1:6" ht="31.5" x14ac:dyDescent="0.5">
      <c r="A2" s="22"/>
      <c r="B2" s="87" t="s">
        <v>217</v>
      </c>
      <c r="C2" s="76"/>
      <c r="D2" s="76"/>
      <c r="E2" s="76"/>
      <c r="F2" s="22"/>
    </row>
    <row r="3" spans="1:6" ht="18.75" x14ac:dyDescent="0.3">
      <c r="A3" s="20"/>
      <c r="B3" s="81"/>
      <c r="C3" s="76"/>
      <c r="D3" s="76"/>
      <c r="E3" s="76"/>
      <c r="F3" s="20"/>
    </row>
    <row r="4" spans="1:6" ht="18.75" x14ac:dyDescent="0.3">
      <c r="A4" s="20"/>
      <c r="B4" s="81" t="s">
        <v>218</v>
      </c>
      <c r="C4" s="76"/>
      <c r="D4" s="76"/>
      <c r="E4" s="76"/>
      <c r="F4" s="20"/>
    </row>
    <row r="5" spans="1:6" s="55" customFormat="1" ht="15.75" x14ac:dyDescent="0.25">
      <c r="A5" s="23"/>
      <c r="B5" s="24" t="s">
        <v>0</v>
      </c>
      <c r="C5" s="75" t="s">
        <v>219</v>
      </c>
      <c r="D5" s="83"/>
      <c r="E5" s="83"/>
      <c r="F5" s="54"/>
    </row>
    <row r="6" spans="1:6" s="55" customFormat="1" ht="15.75" x14ac:dyDescent="0.25">
      <c r="A6" s="23"/>
      <c r="B6" s="24" t="s">
        <v>0</v>
      </c>
      <c r="C6" s="75" t="s">
        <v>220</v>
      </c>
      <c r="D6" s="83"/>
      <c r="E6" s="83"/>
      <c r="F6" s="54"/>
    </row>
    <row r="7" spans="1:6" s="55" customFormat="1" ht="15.75" x14ac:dyDescent="0.25">
      <c r="A7" s="23"/>
      <c r="B7" s="24" t="s">
        <v>0</v>
      </c>
      <c r="C7" s="75" t="s">
        <v>221</v>
      </c>
      <c r="D7" s="83"/>
      <c r="E7" s="83"/>
      <c r="F7" s="54"/>
    </row>
    <row r="8" spans="1:6" ht="18.75" x14ac:dyDescent="0.3">
      <c r="A8" s="20"/>
      <c r="B8" s="81"/>
      <c r="C8" s="76"/>
      <c r="D8" s="76"/>
      <c r="E8" s="76"/>
      <c r="F8" s="20"/>
    </row>
    <row r="9" spans="1:6" ht="18.75" x14ac:dyDescent="0.3">
      <c r="A9" s="20"/>
      <c r="B9" s="81" t="s">
        <v>222</v>
      </c>
      <c r="C9" s="76"/>
      <c r="D9" s="76"/>
      <c r="E9" s="76"/>
      <c r="F9" s="20"/>
    </row>
    <row r="10" spans="1:6" s="55" customFormat="1" ht="15.75" x14ac:dyDescent="0.25">
      <c r="A10" s="25"/>
      <c r="B10" s="25"/>
      <c r="C10" s="75" t="s">
        <v>223</v>
      </c>
      <c r="D10" s="83"/>
      <c r="E10" s="83"/>
      <c r="F10" s="25"/>
    </row>
    <row r="11" spans="1:6" s="55" customFormat="1" ht="15.75" x14ac:dyDescent="0.25">
      <c r="A11" s="25"/>
      <c r="B11" s="75"/>
      <c r="C11" s="83"/>
      <c r="D11" s="75" t="s">
        <v>224</v>
      </c>
      <c r="E11" s="83"/>
      <c r="F11" s="25"/>
    </row>
    <row r="12" spans="1:6" s="55" customFormat="1" ht="15.75" x14ac:dyDescent="0.25">
      <c r="A12" s="25"/>
      <c r="B12" s="75"/>
      <c r="C12" s="83"/>
      <c r="D12" s="86" t="s">
        <v>229</v>
      </c>
      <c r="E12" s="83"/>
      <c r="F12" s="25"/>
    </row>
    <row r="13" spans="1:6" ht="15.75" x14ac:dyDescent="0.25">
      <c r="A13" s="25"/>
      <c r="B13" s="75"/>
      <c r="C13" s="76"/>
      <c r="D13" s="76"/>
      <c r="E13" s="76"/>
      <c r="F13" s="25"/>
    </row>
    <row r="14" spans="1:6" ht="18.75" x14ac:dyDescent="0.3">
      <c r="A14" s="20"/>
      <c r="B14" s="81" t="s">
        <v>225</v>
      </c>
      <c r="C14" s="76"/>
      <c r="D14" s="76"/>
      <c r="E14" s="76"/>
      <c r="F14" s="20"/>
    </row>
    <row r="15" spans="1:6" s="55" customFormat="1" ht="15.75" x14ac:dyDescent="0.25">
      <c r="A15" s="25"/>
      <c r="B15" s="25"/>
      <c r="C15" s="82" t="s">
        <v>226</v>
      </c>
      <c r="D15" s="83"/>
      <c r="E15" s="83"/>
      <c r="F15" s="26"/>
    </row>
    <row r="16" spans="1:6" s="55" customFormat="1" ht="15.75" x14ac:dyDescent="0.25">
      <c r="A16" s="25"/>
      <c r="B16" s="25"/>
      <c r="C16" s="25"/>
      <c r="D16" s="84" t="s">
        <v>233</v>
      </c>
      <c r="E16" s="84"/>
      <c r="F16" s="25"/>
    </row>
    <row r="17" spans="1:6" s="55" customFormat="1" ht="15.75" x14ac:dyDescent="0.25">
      <c r="A17" s="25"/>
      <c r="B17" s="25"/>
      <c r="C17" s="85" t="s">
        <v>230</v>
      </c>
      <c r="D17" s="83"/>
      <c r="E17" s="83"/>
      <c r="F17" s="25"/>
    </row>
    <row r="18" spans="1:6" s="55" customFormat="1" ht="15.75" x14ac:dyDescent="0.25">
      <c r="A18" s="25"/>
      <c r="B18" s="25"/>
      <c r="C18" s="25"/>
      <c r="D18" s="82" t="s">
        <v>227</v>
      </c>
      <c r="E18" s="83"/>
      <c r="F18" s="26"/>
    </row>
    <row r="19" spans="1:6" s="55" customFormat="1" ht="15.75" x14ac:dyDescent="0.25">
      <c r="A19" s="25"/>
      <c r="B19" s="25"/>
      <c r="C19" s="85" t="s">
        <v>231</v>
      </c>
      <c r="D19" s="83"/>
      <c r="E19" s="83"/>
      <c r="F19" s="25"/>
    </row>
    <row r="20" spans="1:6" s="55" customFormat="1" ht="15.75" x14ac:dyDescent="0.25">
      <c r="A20" s="25"/>
      <c r="B20" s="25"/>
      <c r="C20" s="85" t="s">
        <v>232</v>
      </c>
      <c r="D20" s="83"/>
      <c r="E20" s="83"/>
      <c r="F20" s="25"/>
    </row>
    <row r="21" spans="1:6" ht="15.75" x14ac:dyDescent="0.25">
      <c r="A21" s="25"/>
      <c r="B21" s="75"/>
      <c r="C21" s="76"/>
      <c r="D21" s="76"/>
      <c r="E21" s="76"/>
      <c r="F21" s="25"/>
    </row>
    <row r="22" spans="1:6" ht="4.5" customHeight="1" x14ac:dyDescent="0.25">
      <c r="A22" s="29"/>
      <c r="B22" s="77"/>
      <c r="C22" s="78"/>
      <c r="D22" s="78"/>
      <c r="E22" s="78"/>
      <c r="F22" s="29"/>
    </row>
    <row r="23" spans="1:6" x14ac:dyDescent="0.25">
      <c r="A23" s="27"/>
      <c r="B23" s="79" t="s">
        <v>228</v>
      </c>
      <c r="C23" s="76"/>
      <c r="D23" s="76"/>
      <c r="E23" s="76"/>
      <c r="F23" s="27"/>
    </row>
    <row r="24" spans="1:6" ht="15.75" x14ac:dyDescent="0.25">
      <c r="C24" s="80"/>
      <c r="D24" s="76"/>
      <c r="E24" s="28"/>
      <c r="F24" s="28"/>
    </row>
  </sheetData>
  <mergeCells count="26">
    <mergeCell ref="B1:E1"/>
    <mergeCell ref="B2:E2"/>
    <mergeCell ref="B3:E3"/>
    <mergeCell ref="B4:E4"/>
    <mergeCell ref="C5:E5"/>
    <mergeCell ref="C6:E6"/>
    <mergeCell ref="C7:E7"/>
    <mergeCell ref="B8:E8"/>
    <mergeCell ref="B9:E9"/>
    <mergeCell ref="C10:E10"/>
    <mergeCell ref="B11:C11"/>
    <mergeCell ref="D11:E11"/>
    <mergeCell ref="B12:C12"/>
    <mergeCell ref="D12:E12"/>
    <mergeCell ref="C20:E20"/>
    <mergeCell ref="B21:E21"/>
    <mergeCell ref="B22:E22"/>
    <mergeCell ref="B23:E23"/>
    <mergeCell ref="C24:D24"/>
    <mergeCell ref="B13:E13"/>
    <mergeCell ref="B14:E14"/>
    <mergeCell ref="C15:E15"/>
    <mergeCell ref="D16:E16"/>
    <mergeCell ref="C17:E17"/>
    <mergeCell ref="D18:E18"/>
    <mergeCell ref="C19:E19"/>
  </mergeCells>
  <hyperlinks>
    <hyperlink ref="D12" r:id="rId1"/>
    <hyperlink ref="C17" r:id="rId2"/>
    <hyperlink ref="C19" r:id="rId3" location="produce-converter."/>
    <hyperlink ref="C20" r:id="rId4"/>
    <hyperlink ref="B23" r:id="rId5"/>
    <hyperlink ref="D16:E16" r:id="rId6" display="https://www.aqua-calc.com/calculate/food-volume-to-weight.  Accessed November 14, 2020."/>
    <hyperlink ref="D16" r:id="rId7"/>
  </hyperlinks>
  <pageMargins left="0.7" right="0.7" top="0.75" bottom="0.75" header="0.3" footer="0.3"/>
  <pageSetup orientation="portrait" r:id="rId8"/>
  <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Directions</vt:lpstr>
      <vt:lpstr>Calculate Water Footprint</vt:lpstr>
      <vt:lpstr>Citations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Short</dc:creator>
  <cp:lastModifiedBy>Laura Short</cp:lastModifiedBy>
  <dcterms:created xsi:type="dcterms:W3CDTF">2020-11-18T21:35:40Z</dcterms:created>
  <dcterms:modified xsi:type="dcterms:W3CDTF">2020-11-18T22:07:46Z</dcterms:modified>
</cp:coreProperties>
</file>